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6" windowHeight="6732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'!$D$2:$D$132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'!$A$1:$AR$107</definedName>
  </definedNames>
  <calcPr calcId="124519"/>
</workbook>
</file>

<file path=xl/calcChain.xml><?xml version="1.0" encoding="utf-8"?>
<calcChain xmlns="http://schemas.openxmlformats.org/spreadsheetml/2006/main">
  <c r="AR10" i="13"/>
  <c r="AE12" l="1"/>
  <c r="AE53"/>
  <c r="AC53"/>
  <c r="AC12" s="1"/>
  <c r="AC94" s="1"/>
  <c r="AE94" s="1"/>
  <c r="AF12"/>
  <c r="W12"/>
  <c r="Z12"/>
  <c r="F12"/>
  <c r="G83"/>
  <c r="AE83"/>
  <c r="E83"/>
  <c r="E81" s="1"/>
  <c r="E53" l="1"/>
  <c r="E12" l="1"/>
  <c r="G53"/>
  <c r="AP16" i="14"/>
  <c r="AM16"/>
  <c r="AJ16"/>
  <c r="AG16"/>
  <c r="AD16"/>
  <c r="AA16"/>
  <c r="X16"/>
  <c r="U16"/>
  <c r="R16"/>
  <c r="O16"/>
  <c r="L16"/>
  <c r="I16"/>
  <c r="E16"/>
  <c r="D16"/>
  <c r="AP15"/>
  <c r="AM15"/>
  <c r="AJ15"/>
  <c r="AG15"/>
  <c r="AD15"/>
  <c r="AA15"/>
  <c r="X15"/>
  <c r="U15"/>
  <c r="R15"/>
  <c r="O15"/>
  <c r="L15"/>
  <c r="I15"/>
  <c r="E15"/>
  <c r="D15"/>
  <c r="AP14"/>
  <c r="AM14"/>
  <c r="AJ14"/>
  <c r="AG14"/>
  <c r="AD14"/>
  <c r="AA14"/>
  <c r="X14"/>
  <c r="U14"/>
  <c r="R14"/>
  <c r="O14"/>
  <c r="L14"/>
  <c r="I14"/>
  <c r="E14"/>
  <c r="D14"/>
  <c r="AP13"/>
  <c r="AM13"/>
  <c r="AJ13"/>
  <c r="AG13"/>
  <c r="AD13"/>
  <c r="AA13"/>
  <c r="X13"/>
  <c r="U13"/>
  <c r="R13"/>
  <c r="O13"/>
  <c r="L13"/>
  <c r="I13"/>
  <c r="E13"/>
  <c r="D13"/>
  <c r="AP12"/>
  <c r="AM12"/>
  <c r="AJ12"/>
  <c r="AG12"/>
  <c r="AD12"/>
  <c r="AA12"/>
  <c r="X12"/>
  <c r="U12"/>
  <c r="R12"/>
  <c r="O12"/>
  <c r="L12"/>
  <c r="I12"/>
  <c r="E12"/>
  <c r="D12"/>
  <c r="AP11"/>
  <c r="AM11"/>
  <c r="AJ11"/>
  <c r="AG11"/>
  <c r="AD11"/>
  <c r="AA11"/>
  <c r="X11"/>
  <c r="U11"/>
  <c r="R11"/>
  <c r="O11"/>
  <c r="L11"/>
  <c r="I11"/>
  <c r="E11"/>
  <c r="D11"/>
  <c r="AP10"/>
  <c r="AM10"/>
  <c r="AJ10"/>
  <c r="AG10"/>
  <c r="AD10"/>
  <c r="AA10"/>
  <c r="X10"/>
  <c r="U10"/>
  <c r="R10"/>
  <c r="O10"/>
  <c r="L10"/>
  <c r="I10"/>
  <c r="E10"/>
  <c r="D10"/>
  <c r="AP9"/>
  <c r="AM9"/>
  <c r="AJ9"/>
  <c r="AG9"/>
  <c r="AD9"/>
  <c r="AA9"/>
  <c r="X9"/>
  <c r="U9"/>
  <c r="R9"/>
  <c r="O9"/>
  <c r="L9"/>
  <c r="I9"/>
  <c r="E9"/>
  <c r="D9"/>
  <c r="F9" s="1"/>
  <c r="D8"/>
  <c r="AP8"/>
  <c r="AM8"/>
  <c r="AJ8"/>
  <c r="AG8"/>
  <c r="AD8"/>
  <c r="AA8"/>
  <c r="X8"/>
  <c r="U8"/>
  <c r="R8"/>
  <c r="O8"/>
  <c r="L8"/>
  <c r="I8"/>
  <c r="E8"/>
  <c r="AP95" i="13"/>
  <c r="AP92" s="1"/>
  <c r="AN95"/>
  <c r="AM95"/>
  <c r="AL95"/>
  <c r="AM92"/>
  <c r="AN92" s="1"/>
  <c r="AL92"/>
  <c r="AJ95"/>
  <c r="AK95" s="1"/>
  <c r="AI95"/>
  <c r="AI92"/>
  <c r="AG95"/>
  <c r="AG92"/>
  <c r="AD95"/>
  <c r="AD92" s="1"/>
  <c r="AA95"/>
  <c r="U95"/>
  <c r="N95"/>
  <c r="N92"/>
  <c r="K95"/>
  <c r="K92"/>
  <c r="H95"/>
  <c r="AP34"/>
  <c r="AP31" s="1"/>
  <c r="AM34"/>
  <c r="AN34" s="1"/>
  <c r="AL34"/>
  <c r="AK34"/>
  <c r="AJ34"/>
  <c r="AI34"/>
  <c r="AG34"/>
  <c r="AD34"/>
  <c r="AA34"/>
  <c r="AA31" s="1"/>
  <c r="U34"/>
  <c r="N34"/>
  <c r="K34"/>
  <c r="H34"/>
  <c r="H31" s="1"/>
  <c r="AL31"/>
  <c r="AJ31"/>
  <c r="AK31" s="1"/>
  <c r="AI31"/>
  <c r="AG31"/>
  <c r="AD31"/>
  <c r="U31"/>
  <c r="N31"/>
  <c r="K31"/>
  <c r="AP13"/>
  <c r="AP10"/>
  <c r="AM13"/>
  <c r="AM10" s="1"/>
  <c r="AN10" s="1"/>
  <c r="AL13"/>
  <c r="AL10"/>
  <c r="AJ13"/>
  <c r="AK13" s="1"/>
  <c r="AI13"/>
  <c r="AJ10"/>
  <c r="AI10"/>
  <c r="AK10" s="1"/>
  <c r="AG13"/>
  <c r="AG10" s="1"/>
  <c r="AD13"/>
  <c r="AC13"/>
  <c r="AC95" s="1"/>
  <c r="AC92" s="1"/>
  <c r="AD10"/>
  <c r="AA13"/>
  <c r="AA10" s="1"/>
  <c r="U13"/>
  <c r="U10" s="1"/>
  <c r="N13"/>
  <c r="N10"/>
  <c r="K13"/>
  <c r="K10"/>
  <c r="I13"/>
  <c r="J13" s="1"/>
  <c r="H13"/>
  <c r="H10"/>
  <c r="H92"/>
  <c r="AP54"/>
  <c r="AP51" s="1"/>
  <c r="AO54"/>
  <c r="AO13" s="1"/>
  <c r="AM54"/>
  <c r="AN54" s="1"/>
  <c r="AL54"/>
  <c r="AM51"/>
  <c r="AN51" s="1"/>
  <c r="AL51"/>
  <c r="AJ54"/>
  <c r="AK54" s="1"/>
  <c r="AI54"/>
  <c r="AJ51"/>
  <c r="AK51" s="1"/>
  <c r="AI51"/>
  <c r="AG54"/>
  <c r="AG51" s="1"/>
  <c r="AF54"/>
  <c r="AF13" s="1"/>
  <c r="AF51"/>
  <c r="AD54"/>
  <c r="AC54"/>
  <c r="AD51"/>
  <c r="AC51"/>
  <c r="AA54"/>
  <c r="Z54"/>
  <c r="Z13" s="1"/>
  <c r="AA51"/>
  <c r="X54"/>
  <c r="X51" s="1"/>
  <c r="W54"/>
  <c r="W51" s="1"/>
  <c r="U54"/>
  <c r="T54"/>
  <c r="T13" s="1"/>
  <c r="U51"/>
  <c r="R54"/>
  <c r="Q54"/>
  <c r="Q51" s="1"/>
  <c r="O54"/>
  <c r="P54" s="1"/>
  <c r="N54"/>
  <c r="N51"/>
  <c r="L54"/>
  <c r="M54" s="1"/>
  <c r="K54"/>
  <c r="K51"/>
  <c r="I54"/>
  <c r="I51" s="1"/>
  <c r="J54"/>
  <c r="H54"/>
  <c r="H51"/>
  <c r="E44"/>
  <c r="AQ89"/>
  <c r="AN89"/>
  <c r="AK89"/>
  <c r="AH89"/>
  <c r="AE89"/>
  <c r="AB89"/>
  <c r="Y89"/>
  <c r="V89"/>
  <c r="S89"/>
  <c r="P89"/>
  <c r="M89"/>
  <c r="J89"/>
  <c r="F89"/>
  <c r="E89"/>
  <c r="E86" s="1"/>
  <c r="AP86"/>
  <c r="AO86"/>
  <c r="AQ86" s="1"/>
  <c r="AM86"/>
  <c r="AL86"/>
  <c r="AJ86"/>
  <c r="AI86"/>
  <c r="AG86"/>
  <c r="AF86"/>
  <c r="AE86"/>
  <c r="AD86"/>
  <c r="AC86"/>
  <c r="AA86"/>
  <c r="Z86"/>
  <c r="AB86" s="1"/>
  <c r="X86"/>
  <c r="W86"/>
  <c r="U86"/>
  <c r="T86"/>
  <c r="R86"/>
  <c r="Q86"/>
  <c r="O86"/>
  <c r="N86"/>
  <c r="L86"/>
  <c r="K86"/>
  <c r="I86"/>
  <c r="J86" s="1"/>
  <c r="H86"/>
  <c r="AQ84"/>
  <c r="AN84"/>
  <c r="AK84"/>
  <c r="AH84"/>
  <c r="AE84"/>
  <c r="AB84"/>
  <c r="Y84"/>
  <c r="V84"/>
  <c r="S84"/>
  <c r="P84"/>
  <c r="M84"/>
  <c r="J84"/>
  <c r="F84"/>
  <c r="F81" s="1"/>
  <c r="E84"/>
  <c r="AQ81"/>
  <c r="AP81"/>
  <c r="AO81"/>
  <c r="AM81"/>
  <c r="AN81" s="1"/>
  <c r="AL81"/>
  <c r="AJ81"/>
  <c r="AI81"/>
  <c r="AK81" s="1"/>
  <c r="AG81"/>
  <c r="AF81"/>
  <c r="AD81"/>
  <c r="AC81"/>
  <c r="AE81" s="1"/>
  <c r="AA81"/>
  <c r="AB81" s="1"/>
  <c r="Z81"/>
  <c r="X81"/>
  <c r="Y81" s="1"/>
  <c r="W81"/>
  <c r="U81"/>
  <c r="V81" s="1"/>
  <c r="T81"/>
  <c r="R81"/>
  <c r="Q81"/>
  <c r="S81" s="1"/>
  <c r="O81"/>
  <c r="N81"/>
  <c r="L81"/>
  <c r="K81"/>
  <c r="I81"/>
  <c r="H81"/>
  <c r="AQ79"/>
  <c r="AN79"/>
  <c r="AK79"/>
  <c r="AH79"/>
  <c r="AE79"/>
  <c r="AB79"/>
  <c r="Y79"/>
  <c r="V79"/>
  <c r="S79"/>
  <c r="P79"/>
  <c r="M79"/>
  <c r="J79"/>
  <c r="F79"/>
  <c r="E79"/>
  <c r="G79" s="1"/>
  <c r="AP76"/>
  <c r="AO76"/>
  <c r="AM76"/>
  <c r="AN76" s="1"/>
  <c r="AL76"/>
  <c r="AJ76"/>
  <c r="AK76" s="1"/>
  <c r="AI76"/>
  <c r="AH76"/>
  <c r="AG76"/>
  <c r="AF76"/>
  <c r="AD76"/>
  <c r="AE76" s="1"/>
  <c r="AC76"/>
  <c r="AB76"/>
  <c r="AA76"/>
  <c r="Z76"/>
  <c r="X76"/>
  <c r="Y76" s="1"/>
  <c r="W76"/>
  <c r="U76"/>
  <c r="V76" s="1"/>
  <c r="T76"/>
  <c r="R76"/>
  <c r="S76" s="1"/>
  <c r="Q76"/>
  <c r="O76"/>
  <c r="P76" s="1"/>
  <c r="N76"/>
  <c r="L76"/>
  <c r="M76" s="1"/>
  <c r="K76"/>
  <c r="J76"/>
  <c r="I76"/>
  <c r="H76"/>
  <c r="F76"/>
  <c r="AQ74"/>
  <c r="AN74"/>
  <c r="AK74"/>
  <c r="AH74"/>
  <c r="AE74"/>
  <c r="AB74"/>
  <c r="Y74"/>
  <c r="V74"/>
  <c r="S74"/>
  <c r="P74"/>
  <c r="M74"/>
  <c r="J74"/>
  <c r="F74"/>
  <c r="E74"/>
  <c r="G74" s="1"/>
  <c r="AQ71"/>
  <c r="AP71"/>
  <c r="AO71"/>
  <c r="AM71"/>
  <c r="AN71" s="1"/>
  <c r="AL71"/>
  <c r="AJ71"/>
  <c r="AI71"/>
  <c r="AG71"/>
  <c r="AF71"/>
  <c r="AH71" s="1"/>
  <c r="AD71"/>
  <c r="AE71" s="1"/>
  <c r="AC71"/>
  <c r="AA71"/>
  <c r="Z71"/>
  <c r="X71"/>
  <c r="Y71" s="1"/>
  <c r="W71"/>
  <c r="U71"/>
  <c r="T71"/>
  <c r="V71" s="1"/>
  <c r="S71"/>
  <c r="R71"/>
  <c r="Q71"/>
  <c r="O71"/>
  <c r="P71" s="1"/>
  <c r="N71"/>
  <c r="L71"/>
  <c r="M71" s="1"/>
  <c r="K71"/>
  <c r="I71"/>
  <c r="H71"/>
  <c r="J71" s="1"/>
  <c r="F71"/>
  <c r="AQ69"/>
  <c r="AN69"/>
  <c r="AK69"/>
  <c r="AH69"/>
  <c r="AE69"/>
  <c r="AB69"/>
  <c r="Y69"/>
  <c r="V69"/>
  <c r="S69"/>
  <c r="P69"/>
  <c r="M69"/>
  <c r="J69"/>
  <c r="F69"/>
  <c r="E69"/>
  <c r="E66" s="1"/>
  <c r="G66" s="1"/>
  <c r="AP66"/>
  <c r="AO66"/>
  <c r="AQ66" s="1"/>
  <c r="AM66"/>
  <c r="AN66" s="1"/>
  <c r="AL66"/>
  <c r="AJ66"/>
  <c r="AI66"/>
  <c r="AK66" s="1"/>
  <c r="AG66"/>
  <c r="AF66"/>
  <c r="AD66"/>
  <c r="AC66"/>
  <c r="AE66" s="1"/>
  <c r="AA66"/>
  <c r="AB66" s="1"/>
  <c r="Z66"/>
  <c r="X66"/>
  <c r="W66"/>
  <c r="U66"/>
  <c r="T66"/>
  <c r="S66"/>
  <c r="R66"/>
  <c r="Q66"/>
  <c r="O66"/>
  <c r="N66"/>
  <c r="L66"/>
  <c r="K66"/>
  <c r="M66" s="1"/>
  <c r="I66"/>
  <c r="J66" s="1"/>
  <c r="H66"/>
  <c r="F66"/>
  <c r="AQ64"/>
  <c r="AN64"/>
  <c r="AK64"/>
  <c r="AH64"/>
  <c r="AE64"/>
  <c r="AB64"/>
  <c r="Y64"/>
  <c r="V64"/>
  <c r="S64"/>
  <c r="P64"/>
  <c r="M64"/>
  <c r="J64"/>
  <c r="F64"/>
  <c r="E64"/>
  <c r="E61" s="1"/>
  <c r="AP61"/>
  <c r="AO61"/>
  <c r="AQ61" s="1"/>
  <c r="AM61"/>
  <c r="AL61"/>
  <c r="AJ61"/>
  <c r="AI61"/>
  <c r="AG61"/>
  <c r="AF61"/>
  <c r="AD61"/>
  <c r="AC61"/>
  <c r="AE61" s="1"/>
  <c r="AA61"/>
  <c r="Z61"/>
  <c r="AB61" s="1"/>
  <c r="X61"/>
  <c r="W61"/>
  <c r="U61"/>
  <c r="T61"/>
  <c r="R61"/>
  <c r="Q61"/>
  <c r="O61"/>
  <c r="N61"/>
  <c r="L61"/>
  <c r="K61"/>
  <c r="I61"/>
  <c r="J61" s="1"/>
  <c r="H61"/>
  <c r="AQ59"/>
  <c r="AP56"/>
  <c r="AQ56" s="1"/>
  <c r="AO56"/>
  <c r="AN59"/>
  <c r="AM56"/>
  <c r="AN56" s="1"/>
  <c r="AL56"/>
  <c r="AK59"/>
  <c r="AK56"/>
  <c r="AJ56"/>
  <c r="AI56"/>
  <c r="AH59"/>
  <c r="AG56"/>
  <c r="AH56" s="1"/>
  <c r="AF56"/>
  <c r="AE59"/>
  <c r="AD56"/>
  <c r="AE56" s="1"/>
  <c r="AC56"/>
  <c r="AB59"/>
  <c r="AB56"/>
  <c r="J49"/>
  <c r="J46"/>
  <c r="AO46"/>
  <c r="AQ46" s="1"/>
  <c r="AP46"/>
  <c r="AM46"/>
  <c r="AN46" s="1"/>
  <c r="AL46"/>
  <c r="AJ46"/>
  <c r="AK46" s="1"/>
  <c r="AI46"/>
  <c r="AH46"/>
  <c r="AG46"/>
  <c r="AF46"/>
  <c r="AD46"/>
  <c r="AE46" s="1"/>
  <c r="AC46"/>
  <c r="AB46"/>
  <c r="AQ49"/>
  <c r="AN49"/>
  <c r="AK49"/>
  <c r="AH49"/>
  <c r="AE49"/>
  <c r="AB49"/>
  <c r="Y49"/>
  <c r="Y59"/>
  <c r="V59"/>
  <c r="S59"/>
  <c r="P59"/>
  <c r="M59"/>
  <c r="J59"/>
  <c r="F59"/>
  <c r="F56" s="1"/>
  <c r="E59"/>
  <c r="E56" s="1"/>
  <c r="AA56"/>
  <c r="Z56"/>
  <c r="X56"/>
  <c r="W56"/>
  <c r="U56"/>
  <c r="T56"/>
  <c r="R56"/>
  <c r="Q56"/>
  <c r="O56"/>
  <c r="N56"/>
  <c r="L56"/>
  <c r="K56"/>
  <c r="M56" s="1"/>
  <c r="I56"/>
  <c r="H56"/>
  <c r="AP44"/>
  <c r="AO44"/>
  <c r="AO41" s="1"/>
  <c r="AM44"/>
  <c r="AL44"/>
  <c r="AL41" s="1"/>
  <c r="AJ44"/>
  <c r="AI44"/>
  <c r="AI41" s="1"/>
  <c r="AG44"/>
  <c r="AG41" s="1"/>
  <c r="AF44"/>
  <c r="AF41" s="1"/>
  <c r="AD44"/>
  <c r="AC44"/>
  <c r="AC41" s="1"/>
  <c r="AA44"/>
  <c r="AA41" s="1"/>
  <c r="AB41" s="1"/>
  <c r="Z44"/>
  <c r="Z41" s="1"/>
  <c r="X44"/>
  <c r="X41" s="1"/>
  <c r="W44"/>
  <c r="W41" s="1"/>
  <c r="U44"/>
  <c r="U41" s="1"/>
  <c r="T44"/>
  <c r="T41" s="1"/>
  <c r="R44"/>
  <c r="R13" s="1"/>
  <c r="Q44"/>
  <c r="Q41" s="1"/>
  <c r="O44"/>
  <c r="O41" s="1"/>
  <c r="N44"/>
  <c r="N41" s="1"/>
  <c r="L44"/>
  <c r="K44"/>
  <c r="K41" s="1"/>
  <c r="AA46"/>
  <c r="V49"/>
  <c r="S49"/>
  <c r="P49"/>
  <c r="M49"/>
  <c r="I44"/>
  <c r="I41" s="1"/>
  <c r="H44"/>
  <c r="F49"/>
  <c r="F46" s="1"/>
  <c r="E49"/>
  <c r="E46" s="1"/>
  <c r="Z46"/>
  <c r="X46"/>
  <c r="W46"/>
  <c r="U46"/>
  <c r="T46"/>
  <c r="R46"/>
  <c r="Q46"/>
  <c r="O46"/>
  <c r="N46"/>
  <c r="L46"/>
  <c r="K46"/>
  <c r="I46"/>
  <c r="H46"/>
  <c r="Y61" l="1"/>
  <c r="Y56"/>
  <c r="X13"/>
  <c r="G12"/>
  <c r="E94"/>
  <c r="G94" s="1"/>
  <c r="AO51"/>
  <c r="S54"/>
  <c r="S86"/>
  <c r="AE13"/>
  <c r="AE51"/>
  <c r="AE54"/>
  <c r="AC34"/>
  <c r="AC10"/>
  <c r="AE10" s="1"/>
  <c r="AF34"/>
  <c r="AF31" s="1"/>
  <c r="AF10"/>
  <c r="AH10" s="1"/>
  <c r="AF95"/>
  <c r="AH51"/>
  <c r="AH34"/>
  <c r="AH31"/>
  <c r="AH81"/>
  <c r="Q13"/>
  <c r="AQ13"/>
  <c r="AO34"/>
  <c r="AO31" s="1"/>
  <c r="AQ31" s="1"/>
  <c r="AO95"/>
  <c r="AO92" s="1"/>
  <c r="AQ92" s="1"/>
  <c r="AO10"/>
  <c r="AQ10" s="1"/>
  <c r="AQ51"/>
  <c r="Z51"/>
  <c r="Y51"/>
  <c r="S61"/>
  <c r="Z95"/>
  <c r="Z92" s="1"/>
  <c r="Z34"/>
  <c r="Z31" s="1"/>
  <c r="AB31" s="1"/>
  <c r="Z10"/>
  <c r="AB10" s="1"/>
  <c r="AB54"/>
  <c r="AB51"/>
  <c r="T34"/>
  <c r="T31" s="1"/>
  <c r="V31" s="1"/>
  <c r="T10"/>
  <c r="V10" s="1"/>
  <c r="V54"/>
  <c r="T51"/>
  <c r="V51" s="1"/>
  <c r="R51"/>
  <c r="S51" s="1"/>
  <c r="W13"/>
  <c r="Y13" s="1"/>
  <c r="T95"/>
  <c r="T92" s="1"/>
  <c r="R10"/>
  <c r="R95"/>
  <c r="R92" s="1"/>
  <c r="R34"/>
  <c r="O51"/>
  <c r="P51" s="1"/>
  <c r="O13"/>
  <c r="M81"/>
  <c r="L51"/>
  <c r="M51" s="1"/>
  <c r="L13"/>
  <c r="L95" s="1"/>
  <c r="L92" s="1"/>
  <c r="M92" s="1"/>
  <c r="I34"/>
  <c r="G81"/>
  <c r="I95"/>
  <c r="I10"/>
  <c r="J10" s="1"/>
  <c r="F15" i="14"/>
  <c r="F10"/>
  <c r="F13"/>
  <c r="F16"/>
  <c r="F8"/>
  <c r="F14"/>
  <c r="F12"/>
  <c r="F11"/>
  <c r="AJ92" i="13"/>
  <c r="AK92" s="1"/>
  <c r="AE92"/>
  <c r="AE95"/>
  <c r="AA92"/>
  <c r="U92"/>
  <c r="AM31"/>
  <c r="AN31" s="1"/>
  <c r="AN13"/>
  <c r="AH13"/>
  <c r="AB13"/>
  <c r="V13"/>
  <c r="S13"/>
  <c r="M13"/>
  <c r="AQ54"/>
  <c r="AH54"/>
  <c r="Y54"/>
  <c r="F54"/>
  <c r="E54"/>
  <c r="E51" s="1"/>
  <c r="J51"/>
  <c r="AN86"/>
  <c r="AK86"/>
  <c r="AH86"/>
  <c r="Y86"/>
  <c r="V86"/>
  <c r="P86"/>
  <c r="M86"/>
  <c r="G89"/>
  <c r="P81"/>
  <c r="J81"/>
  <c r="G84"/>
  <c r="AQ76"/>
  <c r="AK71"/>
  <c r="AB71"/>
  <c r="F86"/>
  <c r="G86" s="1"/>
  <c r="E76"/>
  <c r="G76" s="1"/>
  <c r="E71"/>
  <c r="G71" s="1"/>
  <c r="AH66"/>
  <c r="Y66"/>
  <c r="V66"/>
  <c r="P66"/>
  <c r="G69"/>
  <c r="AN61"/>
  <c r="AK61"/>
  <c r="AH61"/>
  <c r="V61"/>
  <c r="G64"/>
  <c r="P61"/>
  <c r="M61"/>
  <c r="F61"/>
  <c r="G61" s="1"/>
  <c r="AQ44"/>
  <c r="M44"/>
  <c r="AK44"/>
  <c r="AP41"/>
  <c r="AQ41" s="1"/>
  <c r="AH41"/>
  <c r="L41"/>
  <c r="M41" s="1"/>
  <c r="AN44"/>
  <c r="AB44"/>
  <c r="AJ41"/>
  <c r="AK41" s="1"/>
  <c r="V56"/>
  <c r="Y46"/>
  <c r="J44"/>
  <c r="V44"/>
  <c r="J56"/>
  <c r="AE44"/>
  <c r="P56"/>
  <c r="S46"/>
  <c r="S56"/>
  <c r="G56"/>
  <c r="G59"/>
  <c r="Y41"/>
  <c r="V46"/>
  <c r="S44"/>
  <c r="P46"/>
  <c r="P44"/>
  <c r="AM41"/>
  <c r="AN41" s="1"/>
  <c r="AH44"/>
  <c r="AD41"/>
  <c r="AE41" s="1"/>
  <c r="Y44"/>
  <c r="R41"/>
  <c r="S41" s="1"/>
  <c r="E41"/>
  <c r="M46"/>
  <c r="G46"/>
  <c r="G49"/>
  <c r="F44"/>
  <c r="F41" s="1"/>
  <c r="H41"/>
  <c r="J41" s="1"/>
  <c r="P41"/>
  <c r="V41"/>
  <c r="X10" l="1"/>
  <c r="X34"/>
  <c r="X31" s="1"/>
  <c r="X95"/>
  <c r="X92" s="1"/>
  <c r="AQ95"/>
  <c r="V34"/>
  <c r="V92"/>
  <c r="AQ34"/>
  <c r="AC31"/>
  <c r="AE31" s="1"/>
  <c r="AE34"/>
  <c r="AF92"/>
  <c r="AH92" s="1"/>
  <c r="AH95"/>
  <c r="Q95"/>
  <c r="Q10"/>
  <c r="S10" s="1"/>
  <c r="Q34"/>
  <c r="Q31" s="1"/>
  <c r="AB92"/>
  <c r="AB34"/>
  <c r="AB95"/>
  <c r="E13"/>
  <c r="W10"/>
  <c r="W95"/>
  <c r="W34"/>
  <c r="V95"/>
  <c r="R31"/>
  <c r="P13"/>
  <c r="O95"/>
  <c r="O34"/>
  <c r="O10"/>
  <c r="P10" s="1"/>
  <c r="L10"/>
  <c r="M10" s="1"/>
  <c r="L34"/>
  <c r="M95"/>
  <c r="F51"/>
  <c r="G51" s="1"/>
  <c r="F13"/>
  <c r="J95"/>
  <c r="I92"/>
  <c r="J92" s="1"/>
  <c r="J34"/>
  <c r="I31"/>
  <c r="J31" s="1"/>
  <c r="G54"/>
  <c r="G41"/>
  <c r="G44"/>
  <c r="Y10" l="1"/>
  <c r="S34"/>
  <c r="Q92"/>
  <c r="S92" s="1"/>
  <c r="S95"/>
  <c r="S31"/>
  <c r="E95"/>
  <c r="E92" s="1"/>
  <c r="E10"/>
  <c r="E34"/>
  <c r="E31" s="1"/>
  <c r="W31"/>
  <c r="Y31" s="1"/>
  <c r="Y34"/>
  <c r="W92"/>
  <c r="Y92" s="1"/>
  <c r="Y95"/>
  <c r="O31"/>
  <c r="P31" s="1"/>
  <c r="P34"/>
  <c r="P95"/>
  <c r="O92"/>
  <c r="P92" s="1"/>
  <c r="M34"/>
  <c r="L31"/>
  <c r="M31" s="1"/>
  <c r="F34"/>
  <c r="G13"/>
  <c r="F95"/>
  <c r="F10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G10" i="13" l="1"/>
  <c r="F92"/>
  <c r="G92" s="1"/>
  <c r="G95"/>
  <c r="G34"/>
  <c r="F31"/>
  <c r="G31" s="1"/>
  <c r="C14" i="8"/>
  <c r="D14" s="1"/>
  <c r="C19"/>
  <c r="D19" s="1"/>
  <c r="D5"/>
  <c r="C24" l="1"/>
  <c r="D24"/>
</calcChain>
</file>

<file path=xl/sharedStrings.xml><?xml version="1.0" encoding="utf-8"?>
<sst xmlns="http://schemas.openxmlformats.org/spreadsheetml/2006/main" count="936" uniqueCount="341">
  <si>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</si>
  <si>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</si>
  <si>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</si>
  <si>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</si>
  <si>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</si>
  <si>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</si>
  <si>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</si>
  <si>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</si>
  <si>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</si>
  <si>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</si>
  <si>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</si>
  <si>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</si>
  <si>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</si>
  <si>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</si>
  <si>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</si>
  <si>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</si>
  <si>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</si>
  <si>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</si>
  <si>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</si>
  <si>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</si>
  <si>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</si>
  <si>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</si>
  <si>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</si>
  <si>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</si>
  <si>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</si>
  <si>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</si>
  <si>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</si>
  <si>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</si>
  <si>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</si>
  <si>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</si>
  <si>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</si>
  <si>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</si>
  <si>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</si>
  <si>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</si>
  <si>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</si>
  <si>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</si>
  <si>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</si>
  <si>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</si>
  <si>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</si>
  <si>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</si>
  <si>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</si>
  <si>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</si>
  <si>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</si>
  <si>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</si>
  <si>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</si>
  <si>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</si>
  <si>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</si>
  <si>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</si>
  <si>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</si>
  <si>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</si>
  <si>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</si>
  <si>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</si>
  <si>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</si>
  <si>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</si>
  <si>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</si>
  <si>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</si>
  <si>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</si>
  <si>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</si>
  <si>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</si>
  <si>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</si>
  <si>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</si>
  <si>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</si>
  <si>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</si>
  <si>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</si>
  <si>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</si>
  <si>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</si>
  <si>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</si>
  <si>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</si>
  <si>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</si>
  <si>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</si>
  <si>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</si>
  <si>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</si>
  <si>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</si>
  <si>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</si>
  <si>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</si>
  <si>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</si>
  <si>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</si>
  <si>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</si>
  <si>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</si>
  <si>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</si>
  <si>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</si>
  <si>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</si>
  <si>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</si>
  <si>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</si>
  <si>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</si>
  <si>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</si>
  <si>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</si>
  <si>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</si>
  <si>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</si>
  <si>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</si>
  <si>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</si>
  <si>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</si>
  <si>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</si>
  <si>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</si>
  <si>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</si>
  <si>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</si>
  <si>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</si>
  <si>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</si>
  <si>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</si>
  <si>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</si>
  <si>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</si>
  <si>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</si>
  <si>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</si>
  <si>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</si>
  <si>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</si>
  <si>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</si>
  <si>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</si>
  <si>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</si>
  <si>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</si>
  <si>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</si>
  <si>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</si>
  <si>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</si>
  <si>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</si>
  <si>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</si>
  <si>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</si>
  <si>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</si>
  <si>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</si>
  <si>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</si>
  <si>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</si>
  <si>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</si>
  <si>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</si>
  <si>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</si>
  <si>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</si>
  <si>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</si>
  <si>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</si>
  <si>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</si>
  <si>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</si>
  <si>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</si>
  <si>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</si>
  <si>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</si>
  <si>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</si>
  <si>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</si>
  <si>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</si>
  <si>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</si>
  <si>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</si>
  <si>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</si>
  <si>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</si>
  <si>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</si>
  <si>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</si>
  <si>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</si>
  <si>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</si>
  <si>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</si>
  <si>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</si>
  <si>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</si>
  <si>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</si>
  <si>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</si>
  <si>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</si>
  <si>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</si>
  <si>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</si>
  <si>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</si>
  <si>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</si>
  <si>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</si>
  <si>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</si>
  <si>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</si>
  <si>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</si>
  <si>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</si>
  <si>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</si>
  <si>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</si>
  <si>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</si>
  <si>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</si>
  <si>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</si>
  <si>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</si>
  <si>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</si>
  <si>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</si>
  <si>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</si>
  <si>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</si>
  <si>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</si>
  <si>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</si>
  <si>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</si>
  <si>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</si>
  <si>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</si>
  <si>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</si>
  <si>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</si>
  <si>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</si>
  <si>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</si>
  <si>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</si>
  <si>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</si>
  <si>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</si>
  <si>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</si>
  <si>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</si>
  <si>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</si>
  <si>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</si>
  <si>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</si>
  <si>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</si>
  <si>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</si>
  <si>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</si>
  <si>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</si>
  <si>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</si>
  <si>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</si>
  <si>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</si>
  <si>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</si>
  <si>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</si>
  <si>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</si>
  <si>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</si>
  <si>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</si>
  <si>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</si>
  <si>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</si>
  <si>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</si>
  <si>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</si>
  <si>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</si>
  <si>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</si>
  <si>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</si>
  <si>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</si>
  <si>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</si>
  <si>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</si>
  <si>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</si>
  <si>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</si>
  <si>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</si>
  <si>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</si>
  <si>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</si>
  <si>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</si>
  <si>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</si>
  <si>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</si>
  <si>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</si>
  <si>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</si>
  <si>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</si>
  <si>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</si>
  <si>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</si>
  <si>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</si>
  <si>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</si>
  <si>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</si>
  <si>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</si>
  <si>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</si>
  <si>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</si>
  <si>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</si>
  <si>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</si>
  <si>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</si>
  <si>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</si>
  <si>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</si>
  <si>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</si>
  <si>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</si>
  <si>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</si>
  <si>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</si>
  <si>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</si>
  <si>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</si>
  <si>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</si>
  <si>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</si>
  <si>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</si>
  <si>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</si>
  <si>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</si>
  <si>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</si>
  <si>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</si>
  <si>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</si>
  <si>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</si>
  <si>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</si>
  <si>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</si>
  <si>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</si>
  <si>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</si>
  <si>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</si>
  <si>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</si>
  <si>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</si>
  <si>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</si>
  <si>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</si>
  <si>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</si>
  <si>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</si>
  <si>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</si>
  <si>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</si>
  <si>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</si>
  <si>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</si>
  <si>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</si>
  <si>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</si>
  <si>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</si>
  <si>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</si>
  <si>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</si>
  <si>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</si>
  <si>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</si>
  <si>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1.1.1.</t>
  </si>
  <si>
    <t>Специалист  департамента финансов администрации района___________________ (Ф.И.О. подпись)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</si>
  <si>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</si>
  <si>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</si>
  <si>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</si>
  <si>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</si>
  <si>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</si>
  <si>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</si>
  <si>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Основные социально-значимые реализованные мероприятия</t>
  </si>
  <si>
    <t>и.т.д …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</si>
  <si>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</si>
  <si>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</si>
  <si>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</si>
  <si>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</si>
  <si>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</si>
  <si>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</si>
  <si>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</si>
  <si>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</si>
  <si>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</si>
  <si>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</si>
  <si>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</si>
  <si>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</si>
  <si>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</si>
  <si>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</si>
  <si>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</si>
  <si>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</si>
  <si>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</si>
  <si>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</si>
  <si>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</si>
  <si>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Постановление администрации Нижневартовского района от 31.10.2016 № 2493 «Об утверждении муниципальной программы «Информационное общество Нижневартовского района на 2018–2025 годы и на период до 2030 года» (в редакции от 25.10.2018 № 2420)</t>
  </si>
  <si>
    <t xml:space="preserve">Обеспечение доступности населению современных информационных технологий
</t>
  </si>
  <si>
    <t>Предоставление широкополосного доступа в сеть Интернет в  центрах общественного доступа на территории района</t>
  </si>
  <si>
    <t>Развитие и сопровождение инфраструктуры электронного правительства и информационных систем, развитие технической и технологической основы становления информационного общества</t>
  </si>
  <si>
    <t>отдел по информатизации и сетевым ресурсам администрации района/ МКУ «Учреждение по материально – техническому обеспечению органов местного самоуправления»</t>
  </si>
  <si>
    <t>Развитие и поддержка корпоративной сети органов местного самоуправления</t>
  </si>
  <si>
    <t>1.2.2.</t>
  </si>
  <si>
    <t xml:space="preserve">Модернизация системы электронного документооборота в органах местного самоуправления района
</t>
  </si>
  <si>
    <t>1.2.3.</t>
  </si>
  <si>
    <t>1.2.4.</t>
  </si>
  <si>
    <t>1.2.5.</t>
  </si>
  <si>
    <t>1.2.6.</t>
  </si>
  <si>
    <t>1.2.7.</t>
  </si>
  <si>
    <t xml:space="preserve">Обеспечение технической защиты информации
</t>
  </si>
  <si>
    <t xml:space="preserve">Развитие и модернизация системы оказания государственных и муниципальных услуг в электронном виде
</t>
  </si>
  <si>
    <t xml:space="preserve">Автоматизация, информационное и техническое обеспечение деятельности органов местного самоуправления
</t>
  </si>
  <si>
    <t>Создание, сопровождение и эксплуатация автоматизированных информационных систем</t>
  </si>
  <si>
    <t xml:space="preserve">Соисполнитель 1 (муниципальное казенное учреждение «Учреждение по материально-техническому обеспечению органов местного самоуправления»)
</t>
  </si>
  <si>
    <t>(Маликов С.Ю.)</t>
  </si>
  <si>
    <t>Исполнитель: заместитель начальника отдела, тел.: 8 (3466) 49 84 44</t>
  </si>
  <si>
    <t>Начальник отдела по информатизации и сетевым ресурсам администрации района__________________________ (Мороз Д.С.)</t>
  </si>
  <si>
    <t>Целевые показатели муниципальной программы «Информационное общество Нижневартовского района на 2018–2025 годы и на плановый период до 2030 года»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</si>
  <si>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>ходе исполнения графика (сетевого графика) по реализации муниципальной программы «Информационное общество Нижневартовского района на 2018–2025 годы и на плановый период до 2030 года»</t>
    </r>
  </si>
  <si>
    <t>Значение показателя на 2019 год</t>
  </si>
  <si>
    <t>Доля домашних хозяйств, имеющих доступ к информационно-телекоммуникационной сети «Интернет», в общем числе домашних хозяйств, процентов</t>
  </si>
  <si>
    <t>Доля архивных фондов переведенных в электронную форму, процентов</t>
  </si>
  <si>
    <t>Количество информационных систем и объектов информатизации, аттестованных в соответствии с требованиями по информационной безопасности, единиц</t>
  </si>
  <si>
    <t>4.</t>
  </si>
  <si>
    <t>Количество выполненных работ по автоматизации, информационному и техническому обеспечению деятельности органов местного самоуправления, единиц</t>
  </si>
  <si>
    <t>5.</t>
  </si>
  <si>
    <t>Количество выполненных работ по сопровождению и эксплуатации автоматизированных информационных систем, единиц</t>
  </si>
  <si>
    <t>Прирост объемов информационных ресурсов в процентах к 2017 году, процентов</t>
  </si>
  <si>
    <t>Доля муниципальных услуг, оказываемых населению района в электронном виде от общего числа услуг, процентов</t>
  </si>
  <si>
    <t>Посещаемость официальных веб-сайтов органов местного самоуправления района, тысяч единиц</t>
  </si>
  <si>
    <t>Доля граждан, использующих механизм получения муниципальных услуг в электронной форме, процентов</t>
  </si>
  <si>
    <t>6.</t>
  </si>
  <si>
    <t>7.</t>
  </si>
  <si>
    <t>8.</t>
  </si>
  <si>
    <t>9.</t>
  </si>
  <si>
    <t>Исполнитель: заместитель начальника отдела, тел.: 8 (3466) 49 84 44 _______________________ (Маликов С.Ю.)</t>
  </si>
  <si>
    <t>На 31.01.2019 приобретены запасные части для техники.</t>
  </si>
  <si>
    <t>На 28.02.2019 оплачены услуги доступа к сети Интернет, сопровождение системы электронного документооборота, Консультант Плюс, Аверс, 1С, программного комплекса SAUMI, сервисное обслуживание компьютерной техники; приобретено компьютерное оборудование и расходные материалы.</t>
  </si>
  <si>
    <t>На 31.03.2019 оплачены услуги доступа к сети Интернет, сопровождение системы электронного документооборота, Консультант Плюс, 1С, программного комплекса SAUMI, сервисное обслуживание компьютерной техники; произведены заправка и восстановление картриджей.</t>
  </si>
  <si>
    <t>На 30.04.2019 оплачены услуги доступа к сети Интернет, сопровождение системы электронного документооборота, Консультант Плюс, 1С, программного комплекса SAUMI, сервисное обслуживание компьютерной техники; произведены заправка и восстановление картриджей.</t>
  </si>
  <si>
    <t>2.6.</t>
  </si>
  <si>
    <t>На 30.06.2019 оплачены услуги доступа к сети Интернет, сопровождение системы электронного документооборота, Консультант Плюс, Аверс, 1С, программного комплекса SAUMI, сервисное обслуживание компьютерной техники; произведены заправка и восстановление картриджей.</t>
  </si>
</sst>
</file>

<file path=xl/styles.xml><?xml version="1.0" encoding="utf-8"?>
<styleSheet xmlns="http://schemas.openxmlformats.org/spreadsheetml/2006/main">
  <numFmts count="7"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  <numFmt numFmtId="168" formatCode="_-* #,##0.0_р_._-;\-* #,##0.0_р_._-;_-* &quot;-&quot;?_р_._-;_-@_-"/>
    <numFmt numFmtId="169" formatCode="#,##0_ ;\-#,##0\ "/>
  </numFmts>
  <fonts count="33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417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6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4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4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4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3" xfId="0" applyNumberFormat="1" applyFont="1" applyFill="1" applyBorder="1" applyAlignment="1" applyProtection="1">
      <alignment horizontal="center" vertical="top" wrapText="1"/>
    </xf>
    <xf numFmtId="164" fontId="19" fillId="0" borderId="9" xfId="0" applyNumberFormat="1" applyFont="1" applyFill="1" applyBorder="1" applyAlignment="1" applyProtection="1">
      <alignment horizontal="center" vertical="top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30" xfId="0" applyNumberFormat="1" applyFont="1" applyFill="1" applyBorder="1" applyAlignment="1" applyProtection="1">
      <alignment horizontal="center" vertical="center" wrapText="1"/>
    </xf>
    <xf numFmtId="1" fontId="19" fillId="0" borderId="12" xfId="0" applyNumberFormat="1" applyFont="1" applyFill="1" applyBorder="1" applyAlignment="1" applyProtection="1">
      <alignment horizontal="center" vertical="center" wrapText="1"/>
    </xf>
    <xf numFmtId="1" fontId="19" fillId="0" borderId="20" xfId="0" applyNumberFormat="1" applyFont="1" applyFill="1" applyBorder="1" applyAlignment="1" applyProtection="1">
      <alignment horizontal="center" vertical="center" wrapText="1"/>
    </xf>
    <xf numFmtId="0" fontId="19" fillId="0" borderId="45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168" fontId="19" fillId="0" borderId="1" xfId="2" applyNumberFormat="1" applyFont="1" applyFill="1" applyBorder="1" applyAlignment="1" applyProtection="1">
      <alignment horizontal="right" vertical="top" wrapText="1"/>
    </xf>
    <xf numFmtId="168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29" xfId="2" applyNumberFormat="1" applyFont="1" applyFill="1" applyBorder="1" applyAlignment="1" applyProtection="1">
      <alignment horizontal="right" vertical="top" wrapText="1"/>
    </xf>
    <xf numFmtId="168" fontId="22" fillId="0" borderId="27" xfId="2" applyNumberFormat="1" applyFont="1" applyFill="1" applyBorder="1" applyAlignment="1" applyProtection="1">
      <alignment horizontal="right" vertical="top" wrapText="1"/>
    </xf>
    <xf numFmtId="168" fontId="19" fillId="0" borderId="10" xfId="2" applyNumberFormat="1" applyFont="1" applyFill="1" applyBorder="1" applyAlignment="1" applyProtection="1">
      <alignment horizontal="right" vertical="top" wrapText="1"/>
    </xf>
    <xf numFmtId="168" fontId="19" fillId="0" borderId="24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8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68" fontId="18" fillId="0" borderId="4" xfId="2" applyNumberFormat="1" applyFont="1" applyFill="1" applyBorder="1" applyAlignment="1" applyProtection="1">
      <alignment horizontal="right" vertical="top" wrapText="1"/>
    </xf>
    <xf numFmtId="168" fontId="18" fillId="0" borderId="2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8" fillId="0" borderId="0" xfId="0" applyFont="1" applyAlignment="1">
      <alignment horizontal="center" vertical="top" wrapText="1"/>
    </xf>
    <xf numFmtId="0" fontId="19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0" xfId="0" applyFont="1"/>
    <xf numFmtId="164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164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4" fontId="19" fillId="0" borderId="0" xfId="2" applyNumberFormat="1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/>
    <xf numFmtId="0" fontId="24" fillId="0" borderId="0" xfId="0" applyFont="1" applyAlignment="1">
      <alignment wrapText="1"/>
    </xf>
    <xf numFmtId="0" fontId="24" fillId="0" borderId="10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168" fontId="22" fillId="0" borderId="53" xfId="2" applyNumberFormat="1" applyFont="1" applyFill="1" applyBorder="1" applyAlignment="1" applyProtection="1">
      <alignment horizontal="right" vertical="top" wrapText="1"/>
    </xf>
    <xf numFmtId="0" fontId="24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top"/>
    </xf>
    <xf numFmtId="0" fontId="18" fillId="0" borderId="10" xfId="0" applyFont="1" applyFill="1" applyBorder="1" applyAlignment="1" applyProtection="1">
      <alignment horizontal="left" vertical="top" wrapText="1"/>
    </xf>
    <xf numFmtId="0" fontId="24" fillId="0" borderId="10" xfId="0" applyFont="1" applyFill="1" applyBorder="1" applyAlignment="1">
      <alignment vertical="top" wrapText="1"/>
    </xf>
    <xf numFmtId="0" fontId="24" fillId="0" borderId="1" xfId="0" applyFont="1" applyFill="1" applyBorder="1" applyAlignment="1">
      <alignment vertical="top" wrapText="1"/>
    </xf>
    <xf numFmtId="0" fontId="24" fillId="0" borderId="8" xfId="0" applyFont="1" applyFill="1" applyBorder="1" applyAlignment="1">
      <alignment wrapText="1"/>
    </xf>
    <xf numFmtId="0" fontId="24" fillId="0" borderId="1" xfId="0" applyFont="1" applyFill="1" applyBorder="1" applyAlignment="1">
      <alignment wrapText="1"/>
    </xf>
    <xf numFmtId="0" fontId="24" fillId="0" borderId="7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lef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164" fontId="19" fillId="0" borderId="4" xfId="0" applyNumberFormat="1" applyFont="1" applyFill="1" applyBorder="1" applyAlignment="1" applyProtection="1">
      <alignment horizontal="center" vertical="top" wrapText="1"/>
    </xf>
    <xf numFmtId="0" fontId="24" fillId="0" borderId="1" xfId="0" applyFont="1" applyBorder="1" applyAlignment="1">
      <alignment wrapText="1"/>
    </xf>
    <xf numFmtId="0" fontId="24" fillId="0" borderId="5" xfId="0" applyFont="1" applyBorder="1" applyAlignment="1">
      <alignment vertical="top" wrapText="1"/>
    </xf>
    <xf numFmtId="0" fontId="24" fillId="0" borderId="8" xfId="0" applyFont="1" applyFill="1" applyBorder="1" applyAlignment="1">
      <alignment vertical="top" wrapText="1"/>
    </xf>
    <xf numFmtId="0" fontId="24" fillId="0" borderId="8" xfId="0" applyFont="1" applyBorder="1" applyAlignment="1">
      <alignment vertical="top" wrapText="1"/>
    </xf>
    <xf numFmtId="4" fontId="18" fillId="0" borderId="5" xfId="2" applyNumberFormat="1" applyFont="1" applyFill="1" applyBorder="1" applyAlignment="1" applyProtection="1">
      <alignment horizontal="right" vertical="top" wrapText="1"/>
    </xf>
    <xf numFmtId="4" fontId="18" fillId="0" borderId="1" xfId="2" applyNumberFormat="1" applyFont="1" applyFill="1" applyBorder="1" applyAlignment="1" applyProtection="1">
      <alignment horizontal="right" vertical="top" wrapText="1"/>
    </xf>
    <xf numFmtId="4" fontId="18" fillId="0" borderId="2" xfId="2" applyNumberFormat="1" applyFont="1" applyFill="1" applyBorder="1" applyAlignment="1" applyProtection="1">
      <alignment horizontal="right" vertical="top" wrapText="1"/>
    </xf>
    <xf numFmtId="4" fontId="19" fillId="0" borderId="1" xfId="2" applyNumberFormat="1" applyFont="1" applyFill="1" applyBorder="1" applyAlignment="1" applyProtection="1">
      <alignment horizontal="right" vertical="top" wrapText="1"/>
    </xf>
    <xf numFmtId="4" fontId="19" fillId="0" borderId="4" xfId="2" applyNumberFormat="1" applyFont="1" applyFill="1" applyBorder="1" applyAlignment="1" applyProtection="1">
      <alignment horizontal="right" vertical="top" wrapText="1"/>
    </xf>
    <xf numFmtId="4" fontId="19" fillId="0" borderId="46" xfId="2" applyNumberFormat="1" applyFont="1" applyFill="1" applyBorder="1" applyAlignment="1" applyProtection="1">
      <alignment horizontal="right" vertical="top" wrapText="1"/>
    </xf>
    <xf numFmtId="4" fontId="19" fillId="0" borderId="43" xfId="2" applyNumberFormat="1" applyFont="1" applyFill="1" applyBorder="1" applyAlignment="1" applyProtection="1">
      <alignment horizontal="right" vertical="top" wrapText="1"/>
    </xf>
    <xf numFmtId="4" fontId="19" fillId="0" borderId="2" xfId="2" applyNumberFormat="1" applyFont="1" applyFill="1" applyBorder="1" applyAlignment="1" applyProtection="1">
      <alignment horizontal="right" vertical="top" wrapText="1"/>
    </xf>
    <xf numFmtId="4" fontId="19" fillId="0" borderId="32" xfId="2" applyNumberFormat="1" applyFont="1" applyFill="1" applyBorder="1" applyAlignment="1" applyProtection="1">
      <alignment horizontal="right" vertical="top" wrapText="1"/>
    </xf>
    <xf numFmtId="4" fontId="19" fillId="0" borderId="33" xfId="2" applyNumberFormat="1" applyFont="1" applyFill="1" applyBorder="1" applyAlignment="1" applyProtection="1">
      <alignment horizontal="right" vertical="top" wrapText="1"/>
    </xf>
    <xf numFmtId="4" fontId="19" fillId="0" borderId="35" xfId="2" applyNumberFormat="1" applyFont="1" applyFill="1" applyBorder="1" applyAlignment="1" applyProtection="1">
      <alignment horizontal="right" vertical="top" wrapText="1"/>
    </xf>
    <xf numFmtId="4" fontId="19" fillId="0" borderId="41" xfId="2" applyNumberFormat="1" applyFont="1" applyFill="1" applyBorder="1" applyAlignment="1" applyProtection="1">
      <alignment horizontal="right" vertical="top" wrapText="1"/>
    </xf>
    <xf numFmtId="4" fontId="19" fillId="0" borderId="44" xfId="2" applyNumberFormat="1" applyFont="1" applyFill="1" applyBorder="1" applyAlignment="1" applyProtection="1">
      <alignment horizontal="right" vertical="top" wrapText="1"/>
    </xf>
    <xf numFmtId="4" fontId="19" fillId="0" borderId="36" xfId="2" applyNumberFormat="1" applyFont="1" applyFill="1" applyBorder="1" applyAlignment="1" applyProtection="1">
      <alignment horizontal="right" vertical="top" wrapText="1"/>
    </xf>
    <xf numFmtId="4" fontId="19" fillId="0" borderId="34" xfId="2" applyNumberFormat="1" applyFont="1" applyFill="1" applyBorder="1" applyAlignment="1" applyProtection="1">
      <alignment horizontal="right" vertical="top" wrapText="1"/>
    </xf>
    <xf numFmtId="4" fontId="19" fillId="0" borderId="10" xfId="2" applyNumberFormat="1" applyFont="1" applyFill="1" applyBorder="1" applyAlignment="1" applyProtection="1">
      <alignment horizontal="right" vertical="top" wrapText="1"/>
    </xf>
    <xf numFmtId="4" fontId="19" fillId="0" borderId="29" xfId="2" applyNumberFormat="1" applyFont="1" applyFill="1" applyBorder="1" applyAlignment="1" applyProtection="1">
      <alignment horizontal="right" vertical="top" wrapText="1"/>
    </xf>
    <xf numFmtId="4" fontId="19" fillId="0" borderId="23" xfId="2" applyNumberFormat="1" applyFont="1" applyFill="1" applyBorder="1" applyAlignment="1" applyProtection="1">
      <alignment horizontal="right" vertical="top" wrapText="1"/>
    </xf>
    <xf numFmtId="4" fontId="19" fillId="0" borderId="49" xfId="2" applyNumberFormat="1" applyFont="1" applyFill="1" applyBorder="1" applyAlignment="1" applyProtection="1">
      <alignment horizontal="right" vertical="top" wrapText="1"/>
    </xf>
    <xf numFmtId="4" fontId="19" fillId="0" borderId="24" xfId="2" applyNumberFormat="1" applyFont="1" applyFill="1" applyBorder="1" applyAlignment="1" applyProtection="1">
      <alignment horizontal="right" vertical="top" wrapText="1"/>
    </xf>
    <xf numFmtId="4" fontId="18" fillId="0" borderId="4" xfId="2" applyNumberFormat="1" applyFont="1" applyFill="1" applyBorder="1" applyAlignment="1" applyProtection="1">
      <alignment horizontal="right" vertical="top" wrapText="1"/>
    </xf>
    <xf numFmtId="4" fontId="18" fillId="0" borderId="43" xfId="2" applyNumberFormat="1" applyFont="1" applyFill="1" applyBorder="1" applyAlignment="1" applyProtection="1">
      <alignment horizontal="right" vertical="top" wrapText="1"/>
    </xf>
    <xf numFmtId="4" fontId="18" fillId="0" borderId="32" xfId="2" applyNumberFormat="1" applyFont="1" applyFill="1" applyBorder="1" applyAlignment="1" applyProtection="1">
      <alignment horizontal="right" vertical="top" wrapText="1"/>
    </xf>
    <xf numFmtId="4" fontId="18" fillId="0" borderId="10" xfId="2" applyNumberFormat="1" applyFont="1" applyFill="1" applyBorder="1" applyAlignment="1" applyProtection="1">
      <alignment horizontal="right" vertical="top" wrapText="1"/>
    </xf>
    <xf numFmtId="0" fontId="3" fillId="0" borderId="1" xfId="0" applyFont="1" applyFill="1" applyBorder="1" applyAlignment="1" applyProtection="1">
      <alignment vertical="center"/>
    </xf>
    <xf numFmtId="4" fontId="19" fillId="0" borderId="38" xfId="2" applyNumberFormat="1" applyFont="1" applyFill="1" applyBorder="1" applyAlignment="1" applyProtection="1">
      <alignment horizontal="right" vertical="top" wrapText="1"/>
    </xf>
    <xf numFmtId="4" fontId="19" fillId="0" borderId="39" xfId="2" applyNumberFormat="1" applyFont="1" applyFill="1" applyBorder="1" applyAlignment="1" applyProtection="1">
      <alignment horizontal="right" vertical="top" wrapText="1"/>
    </xf>
    <xf numFmtId="4" fontId="19" fillId="0" borderId="48" xfId="2" applyNumberFormat="1" applyFont="1" applyFill="1" applyBorder="1" applyAlignment="1" applyProtection="1">
      <alignment horizontal="right" vertical="top" wrapText="1"/>
    </xf>
    <xf numFmtId="4" fontId="19" fillId="0" borderId="31" xfId="2" applyNumberFormat="1" applyFont="1" applyFill="1" applyBorder="1" applyAlignment="1" applyProtection="1">
      <alignment horizontal="right" vertical="top" wrapText="1"/>
    </xf>
    <xf numFmtId="4" fontId="18" fillId="0" borderId="38" xfId="2" applyNumberFormat="1" applyFont="1" applyFill="1" applyBorder="1" applyAlignment="1" applyProtection="1">
      <alignment horizontal="right" vertical="top" wrapText="1"/>
    </xf>
    <xf numFmtId="4" fontId="22" fillId="0" borderId="2" xfId="2" applyNumberFormat="1" applyFont="1" applyFill="1" applyBorder="1" applyAlignment="1" applyProtection="1">
      <alignment horizontal="right" vertical="top" wrapText="1"/>
    </xf>
    <xf numFmtId="4" fontId="22" fillId="0" borderId="1" xfId="2" applyNumberFormat="1" applyFont="1" applyFill="1" applyBorder="1" applyAlignment="1" applyProtection="1">
      <alignment horizontal="right" vertical="top" wrapText="1"/>
    </xf>
    <xf numFmtId="0" fontId="19" fillId="0" borderId="56" xfId="0" applyFont="1" applyFill="1" applyBorder="1" applyAlignment="1" applyProtection="1">
      <alignment horizontal="center" vertical="center"/>
    </xf>
    <xf numFmtId="10" fontId="19" fillId="0" borderId="55" xfId="0" applyNumberFormat="1" applyFont="1" applyFill="1" applyBorder="1" applyAlignment="1" applyProtection="1">
      <alignment horizontal="center" vertical="top" wrapText="1"/>
    </xf>
    <xf numFmtId="0" fontId="19" fillId="0" borderId="52" xfId="0" applyNumberFormat="1" applyFont="1" applyFill="1" applyBorder="1" applyAlignment="1" applyProtection="1">
      <alignment horizontal="center" vertical="center" wrapText="1"/>
    </xf>
    <xf numFmtId="1" fontId="19" fillId="0" borderId="57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Alignment="1">
      <alignment horizontal="center"/>
    </xf>
    <xf numFmtId="0" fontId="27" fillId="0" borderId="0" xfId="0" applyFont="1" applyFill="1"/>
    <xf numFmtId="0" fontId="16" fillId="0" borderId="0" xfId="0" applyFont="1" applyFill="1" applyAlignment="1">
      <alignment horizontal="right"/>
    </xf>
    <xf numFmtId="0" fontId="15" fillId="0" borderId="0" xfId="0" applyFont="1" applyFill="1"/>
    <xf numFmtId="0" fontId="3" fillId="0" borderId="1" xfId="0" applyNumberFormat="1" applyFont="1" applyFill="1" applyBorder="1" applyAlignment="1">
      <alignment horizontal="left" vertical="top"/>
    </xf>
    <xf numFmtId="0" fontId="28" fillId="0" borderId="0" xfId="0" applyFont="1" applyFill="1"/>
    <xf numFmtId="0" fontId="29" fillId="0" borderId="0" xfId="0" applyFont="1" applyFill="1"/>
    <xf numFmtId="0" fontId="16" fillId="0" borderId="0" xfId="0" applyFont="1" applyFill="1"/>
    <xf numFmtId="0" fontId="30" fillId="0" borderId="0" xfId="0" applyFont="1" applyFill="1"/>
    <xf numFmtId="0" fontId="16" fillId="0" borderId="1" xfId="0" applyNumberFormat="1" applyFont="1" applyFill="1" applyBorder="1" applyAlignment="1">
      <alignment horizontal="left" vertical="top"/>
    </xf>
    <xf numFmtId="0" fontId="15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0" fontId="26" fillId="0" borderId="0" xfId="0" applyFont="1" applyFill="1" applyAlignment="1">
      <alignment horizontal="center" vertical="center"/>
    </xf>
    <xf numFmtId="0" fontId="31" fillId="0" borderId="0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vertical="center"/>
    </xf>
    <xf numFmtId="0" fontId="16" fillId="0" borderId="0" xfId="0" applyFont="1" applyBorder="1" applyAlignment="1">
      <alignment horizontal="left" vertical="top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/>
    <xf numFmtId="0" fontId="16" fillId="0" borderId="0" xfId="0" applyFont="1" applyBorder="1" applyAlignment="1">
      <alignment vertical="top" wrapText="1"/>
    </xf>
    <xf numFmtId="0" fontId="3" fillId="0" borderId="0" xfId="0" applyFont="1" applyFill="1" applyBorder="1" applyAlignment="1" applyProtection="1"/>
    <xf numFmtId="0" fontId="32" fillId="0" borderId="0" xfId="0" applyFont="1" applyFill="1" applyBorder="1" applyAlignment="1" applyProtection="1"/>
    <xf numFmtId="0" fontId="3" fillId="0" borderId="6" xfId="0" applyFont="1" applyFill="1" applyBorder="1" applyAlignment="1" applyProtection="1">
      <alignment horizontal="center"/>
    </xf>
    <xf numFmtId="3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69" fontId="10" fillId="0" borderId="1" xfId="2" applyNumberFormat="1" applyFont="1" applyFill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69" fontId="10" fillId="0" borderId="5" xfId="2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169" fontId="10" fillId="0" borderId="5" xfId="2" applyNumberFormat="1" applyFont="1" applyFill="1" applyBorder="1" applyAlignment="1">
      <alignment horizontal="center" vertical="center" wrapText="1"/>
    </xf>
    <xf numFmtId="164" fontId="10" fillId="0" borderId="5" xfId="2" applyNumberFormat="1" applyFont="1" applyBorder="1" applyAlignment="1">
      <alignment horizontal="center" vertical="center" wrapText="1"/>
    </xf>
    <xf numFmtId="0" fontId="10" fillId="0" borderId="5" xfId="2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justify" vertical="top" wrapText="1"/>
    </xf>
    <xf numFmtId="0" fontId="3" fillId="0" borderId="1" xfId="0" applyFont="1" applyFill="1" applyBorder="1" applyAlignment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3" fillId="0" borderId="0" xfId="0" applyFont="1" applyFill="1" applyAlignment="1" applyProtection="1">
      <alignment horizontal="center" vertical="top" wrapText="1"/>
    </xf>
    <xf numFmtId="0" fontId="23" fillId="0" borderId="6" xfId="0" applyFont="1" applyFill="1" applyBorder="1" applyAlignment="1" applyProtection="1">
      <alignment horizontal="center" vertical="center"/>
    </xf>
    <xf numFmtId="0" fontId="23" fillId="0" borderId="23" xfId="0" applyFont="1" applyFill="1" applyBorder="1" applyAlignment="1" applyProtection="1">
      <alignment horizontal="center" vertical="top"/>
    </xf>
    <xf numFmtId="0" fontId="3" fillId="0" borderId="18" xfId="0" applyFont="1" applyFill="1" applyBorder="1" applyAlignment="1" applyProtection="1">
      <alignment horizontal="center" vertical="top"/>
    </xf>
    <xf numFmtId="164" fontId="19" fillId="0" borderId="25" xfId="0" applyNumberFormat="1" applyFont="1" applyFill="1" applyBorder="1" applyAlignment="1" applyProtection="1">
      <alignment horizontal="center" vertical="center" wrapText="1"/>
    </xf>
    <xf numFmtId="164" fontId="19" fillId="0" borderId="21" xfId="0" applyNumberFormat="1" applyFont="1" applyFill="1" applyBorder="1" applyAlignment="1" applyProtection="1">
      <alignment horizontal="center" vertical="center" wrapText="1"/>
    </xf>
    <xf numFmtId="164" fontId="19" fillId="0" borderId="26" xfId="0" applyNumberFormat="1" applyFont="1" applyFill="1" applyBorder="1" applyAlignment="1" applyProtection="1">
      <alignment horizontal="center" vertical="center" wrapText="1"/>
    </xf>
    <xf numFmtId="164" fontId="19" fillId="0" borderId="42" xfId="0" applyNumberFormat="1" applyFont="1" applyFill="1" applyBorder="1" applyAlignment="1" applyProtection="1">
      <alignment horizontal="center" vertical="center" wrapText="1"/>
    </xf>
    <xf numFmtId="164" fontId="19" fillId="0" borderId="8" xfId="0" applyNumberFormat="1" applyFont="1" applyFill="1" applyBorder="1" applyAlignment="1" applyProtection="1">
      <alignment horizontal="center" vertical="center" wrapText="1"/>
    </xf>
    <xf numFmtId="164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47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7" xfId="0" applyNumberFormat="1" applyFont="1" applyFill="1" applyBorder="1" applyAlignment="1" applyProtection="1">
      <alignment horizontal="center" vertical="center" wrapText="1"/>
    </xf>
    <xf numFmtId="164" fontId="19" fillId="0" borderId="47" xfId="0" applyNumberFormat="1" applyFont="1" applyFill="1" applyBorder="1" applyAlignment="1" applyProtection="1">
      <alignment horizontal="center" vertical="top" wrapText="1"/>
    </xf>
    <xf numFmtId="164" fontId="19" fillId="0" borderId="16" xfId="0" applyNumberFormat="1" applyFont="1" applyFill="1" applyBorder="1" applyAlignment="1" applyProtection="1">
      <alignment horizontal="center" vertical="top" wrapText="1"/>
    </xf>
    <xf numFmtId="164" fontId="19" fillId="0" borderId="54" xfId="0" applyNumberFormat="1" applyFont="1" applyFill="1" applyBorder="1" applyAlignment="1" applyProtection="1">
      <alignment horizontal="center" vertical="top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7" xfId="0" applyNumberFormat="1" applyFont="1" applyFill="1" applyBorder="1" applyAlignment="1" applyProtection="1">
      <alignment horizontal="center" vertical="top" wrapText="1"/>
    </xf>
    <xf numFmtId="164" fontId="19" fillId="0" borderId="40" xfId="0" applyNumberFormat="1" applyFont="1" applyFill="1" applyBorder="1" applyAlignment="1" applyProtection="1">
      <alignment horizontal="center" vertical="top" wrapText="1"/>
    </xf>
    <xf numFmtId="0" fontId="19" fillId="0" borderId="54" xfId="0" applyFont="1" applyFill="1" applyBorder="1" applyAlignment="1" applyProtection="1">
      <alignment horizontal="center" vertical="center" wrapText="1"/>
    </xf>
    <xf numFmtId="0" fontId="19" fillId="0" borderId="55" xfId="0" applyFont="1" applyFill="1" applyBorder="1" applyAlignment="1" applyProtection="1">
      <alignment horizontal="center" vertical="center" wrapText="1"/>
    </xf>
    <xf numFmtId="0" fontId="19" fillId="0" borderId="37" xfId="0" applyFont="1" applyFill="1" applyBorder="1" applyAlignment="1" applyProtection="1">
      <alignment horizontal="center" vertical="center" wrapText="1"/>
    </xf>
    <xf numFmtId="164" fontId="19" fillId="0" borderId="1" xfId="0" applyNumberFormat="1" applyFont="1" applyFill="1" applyBorder="1" applyAlignment="1" applyProtection="1">
      <alignment horizontal="center" vertical="center" wrapText="1"/>
    </xf>
    <xf numFmtId="164" fontId="19" fillId="0" borderId="29" xfId="0" applyNumberFormat="1" applyFont="1" applyFill="1" applyBorder="1" applyAlignment="1" applyProtection="1">
      <alignment horizontal="center" vertical="top" wrapText="1"/>
    </xf>
    <xf numFmtId="164" fontId="19" fillId="0" borderId="23" xfId="0" applyNumberFormat="1" applyFont="1" applyFill="1" applyBorder="1" applyAlignment="1" applyProtection="1">
      <alignment horizontal="center" vertical="top" wrapText="1"/>
    </xf>
    <xf numFmtId="164" fontId="19" fillId="0" borderId="24" xfId="0" applyNumberFormat="1" applyFont="1" applyFill="1" applyBorder="1" applyAlignment="1" applyProtection="1">
      <alignment horizontal="center" vertical="top" wrapText="1"/>
    </xf>
    <xf numFmtId="164" fontId="19" fillId="0" borderId="2" xfId="0" applyNumberFormat="1" applyFont="1" applyFill="1" applyBorder="1" applyAlignment="1" applyProtection="1">
      <alignment horizontal="center" vertical="top" wrapText="1"/>
    </xf>
    <xf numFmtId="0" fontId="15" fillId="0" borderId="4" xfId="0" applyFont="1" applyFill="1" applyBorder="1" applyAlignment="1">
      <alignment vertical="top"/>
    </xf>
    <xf numFmtId="0" fontId="15" fillId="0" borderId="7" xfId="0" applyFont="1" applyFill="1" applyBorder="1" applyAlignment="1">
      <alignment vertical="top"/>
    </xf>
    <xf numFmtId="0" fontId="15" fillId="0" borderId="2" xfId="0" applyFont="1" applyFill="1" applyBorder="1" applyAlignment="1">
      <alignment vertical="top"/>
    </xf>
    <xf numFmtId="0" fontId="19" fillId="0" borderId="29" xfId="0" applyFont="1" applyFill="1" applyBorder="1" applyAlignment="1" applyProtection="1">
      <alignment horizontal="left" vertical="top" wrapText="1"/>
    </xf>
    <xf numFmtId="0" fontId="0" fillId="0" borderId="23" xfId="0" applyFill="1" applyBorder="1"/>
    <xf numFmtId="0" fontId="0" fillId="0" borderId="24" xfId="0" applyFill="1" applyBorder="1"/>
    <xf numFmtId="0" fontId="0" fillId="0" borderId="9" xfId="0" applyFill="1" applyBorder="1"/>
    <xf numFmtId="0" fontId="0" fillId="0" borderId="0" xfId="0" applyFill="1"/>
    <xf numFmtId="0" fontId="0" fillId="0" borderId="13" xfId="0" applyFill="1" applyBorder="1"/>
    <xf numFmtId="0" fontId="0" fillId="0" borderId="28" xfId="0" applyFill="1" applyBorder="1"/>
    <xf numFmtId="0" fontId="0" fillId="0" borderId="6" xfId="0" applyFill="1" applyBorder="1"/>
    <xf numFmtId="0" fontId="0" fillId="0" borderId="3" xfId="0" applyFill="1" applyBorder="1"/>
    <xf numFmtId="49" fontId="19" fillId="0" borderId="14" xfId="0" applyNumberFormat="1" applyFont="1" applyFill="1" applyBorder="1" applyAlignment="1" applyProtection="1">
      <alignment horizontal="center" vertical="top" wrapText="1"/>
    </xf>
    <xf numFmtId="49" fontId="19" fillId="0" borderId="21" xfId="0" applyNumberFormat="1" applyFont="1" applyFill="1" applyBorder="1" applyAlignment="1" applyProtection="1">
      <alignment horizontal="center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64" fontId="19" fillId="0" borderId="8" xfId="0" applyNumberFormat="1" applyFont="1" applyFill="1" applyBorder="1" applyAlignment="1" applyProtection="1">
      <alignment horizontal="left" vertical="top" wrapText="1"/>
    </xf>
    <xf numFmtId="0" fontId="19" fillId="0" borderId="23" xfId="0" applyFont="1" applyFill="1" applyBorder="1" applyAlignment="1" applyProtection="1">
      <alignment horizontal="left" vertical="top" wrapText="1"/>
    </xf>
    <xf numFmtId="0" fontId="19" fillId="0" borderId="24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3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0" fontId="0" fillId="0" borderId="23" xfId="0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164" fontId="18" fillId="0" borderId="15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3" xfId="0" applyNumberFormat="1" applyFont="1" applyFill="1" applyBorder="1" applyAlignment="1" applyProtection="1">
      <alignment horizontal="left" vertical="top" wrapText="1"/>
    </xf>
    <xf numFmtId="10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22" xfId="0" applyFont="1" applyFill="1" applyBorder="1" applyAlignment="1" applyProtection="1">
      <alignment horizontal="left" vertical="top" wrapText="1"/>
    </xf>
    <xf numFmtId="0" fontId="0" fillId="0" borderId="15" xfId="0" applyFill="1" applyBorder="1"/>
    <xf numFmtId="0" fontId="0" fillId="0" borderId="0" xfId="0" applyFill="1" applyBorder="1"/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28" xfId="0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19" fillId="0" borderId="8" xfId="0" applyFont="1" applyFill="1" applyBorder="1" applyAlignment="1" applyProtection="1">
      <alignment horizontal="center" vertical="top"/>
    </xf>
    <xf numFmtId="0" fontId="19" fillId="0" borderId="10" xfId="0" applyFont="1" applyFill="1" applyBorder="1" applyAlignment="1" applyProtection="1">
      <alignment horizontal="center" vertical="top"/>
    </xf>
    <xf numFmtId="0" fontId="0" fillId="0" borderId="8" xfId="0" applyBorder="1"/>
    <xf numFmtId="49" fontId="19" fillId="0" borderId="1" xfId="0" applyNumberFormat="1" applyFont="1" applyFill="1" applyBorder="1" applyAlignment="1" applyProtection="1">
      <alignment horizontal="center" vertical="top" wrapText="1"/>
    </xf>
    <xf numFmtId="164" fontId="19" fillId="0" borderId="1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4" fontId="31" fillId="0" borderId="16" xfId="0" applyNumberFormat="1" applyFont="1" applyFill="1" applyBorder="1" applyAlignment="1" applyProtection="1">
      <alignment horizontal="justify" vertical="top" wrapText="1"/>
    </xf>
    <xf numFmtId="164" fontId="18" fillId="0" borderId="19" xfId="0" applyNumberFormat="1" applyFont="1" applyFill="1" applyBorder="1" applyAlignment="1" applyProtection="1">
      <alignment horizontal="left" vertical="top"/>
    </xf>
    <xf numFmtId="164" fontId="18" fillId="0" borderId="6" xfId="0" applyNumberFormat="1" applyFont="1" applyFill="1" applyBorder="1" applyAlignment="1" applyProtection="1">
      <alignment horizontal="left" vertical="top"/>
    </xf>
    <xf numFmtId="164" fontId="18" fillId="0" borderId="37" xfId="0" applyNumberFormat="1" applyFont="1" applyFill="1" applyBorder="1" applyAlignment="1" applyProtection="1">
      <alignment horizontal="left" vertical="top"/>
    </xf>
    <xf numFmtId="164" fontId="19" fillId="0" borderId="22" xfId="0" applyNumberFormat="1" applyFont="1" applyFill="1" applyBorder="1" applyAlignment="1" applyProtection="1">
      <alignment horizontal="left" vertical="top" wrapText="1"/>
    </xf>
    <xf numFmtId="164" fontId="19" fillId="0" borderId="23" xfId="0" applyNumberFormat="1" applyFont="1" applyFill="1" applyBorder="1" applyAlignment="1" applyProtection="1">
      <alignment horizontal="left" vertical="top" wrapText="1"/>
    </xf>
    <xf numFmtId="164" fontId="19" fillId="0" borderId="24" xfId="0" applyNumberFormat="1" applyFont="1" applyFill="1" applyBorder="1" applyAlignment="1" applyProtection="1">
      <alignment horizontal="left" vertical="top" wrapText="1"/>
    </xf>
    <xf numFmtId="164" fontId="19" fillId="0" borderId="15" xfId="0" applyNumberFormat="1" applyFont="1" applyFill="1" applyBorder="1" applyAlignment="1" applyProtection="1">
      <alignment horizontal="left" vertical="top" wrapText="1"/>
    </xf>
    <xf numFmtId="164" fontId="19" fillId="0" borderId="0" xfId="0" applyNumberFormat="1" applyFont="1" applyFill="1" applyBorder="1" applyAlignment="1" applyProtection="1">
      <alignment horizontal="left" vertical="top" wrapText="1"/>
    </xf>
    <xf numFmtId="164" fontId="19" fillId="0" borderId="13" xfId="0" applyNumberFormat="1" applyFont="1" applyFill="1" applyBorder="1" applyAlignment="1" applyProtection="1">
      <alignment horizontal="left" vertical="top" wrapText="1"/>
    </xf>
    <xf numFmtId="0" fontId="20" fillId="0" borderId="6" xfId="0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3" fillId="0" borderId="10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16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3" fontId="3" fillId="0" borderId="25" xfId="0" applyNumberFormat="1" applyFont="1" applyBorder="1" applyAlignment="1">
      <alignment horizontal="center" vertical="top" wrapText="1"/>
    </xf>
    <xf numFmtId="3" fontId="3" fillId="0" borderId="26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28" fillId="0" borderId="6" xfId="0" applyFont="1" applyFill="1" applyBorder="1" applyAlignment="1">
      <alignment horizontal="center" vertical="top" wrapText="1"/>
    </xf>
    <xf numFmtId="4" fontId="19" fillId="0" borderId="10" xfId="0" applyNumberFormat="1" applyFont="1" applyFill="1" applyBorder="1" applyAlignment="1" applyProtection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273" t="s">
        <v>39</v>
      </c>
      <c r="B1" s="274"/>
      <c r="C1" s="275" t="s">
        <v>40</v>
      </c>
      <c r="D1" s="276" t="s">
        <v>44</v>
      </c>
      <c r="E1" s="277"/>
      <c r="F1" s="278"/>
      <c r="G1" s="276" t="s">
        <v>17</v>
      </c>
      <c r="H1" s="277"/>
      <c r="I1" s="278"/>
      <c r="J1" s="276" t="s">
        <v>18</v>
      </c>
      <c r="K1" s="277"/>
      <c r="L1" s="278"/>
      <c r="M1" s="276" t="s">
        <v>22</v>
      </c>
      <c r="N1" s="277"/>
      <c r="O1" s="278"/>
      <c r="P1" s="279" t="s">
        <v>23</v>
      </c>
      <c r="Q1" s="280"/>
      <c r="R1" s="276" t="s">
        <v>24</v>
      </c>
      <c r="S1" s="277"/>
      <c r="T1" s="278"/>
      <c r="U1" s="276" t="s">
        <v>25</v>
      </c>
      <c r="V1" s="277"/>
      <c r="W1" s="278"/>
      <c r="X1" s="279" t="s">
        <v>26</v>
      </c>
      <c r="Y1" s="281"/>
      <c r="Z1" s="280"/>
      <c r="AA1" s="279" t="s">
        <v>27</v>
      </c>
      <c r="AB1" s="280"/>
      <c r="AC1" s="276" t="s">
        <v>28</v>
      </c>
      <c r="AD1" s="277"/>
      <c r="AE1" s="278"/>
      <c r="AF1" s="276" t="s">
        <v>29</v>
      </c>
      <c r="AG1" s="277"/>
      <c r="AH1" s="278"/>
      <c r="AI1" s="276" t="s">
        <v>30</v>
      </c>
      <c r="AJ1" s="277"/>
      <c r="AK1" s="278"/>
      <c r="AL1" s="279" t="s">
        <v>31</v>
      </c>
      <c r="AM1" s="280"/>
      <c r="AN1" s="276" t="s">
        <v>32</v>
      </c>
      <c r="AO1" s="277"/>
      <c r="AP1" s="278"/>
      <c r="AQ1" s="276" t="s">
        <v>33</v>
      </c>
      <c r="AR1" s="277"/>
      <c r="AS1" s="278"/>
      <c r="AT1" s="276" t="s">
        <v>34</v>
      </c>
      <c r="AU1" s="277"/>
      <c r="AV1" s="278"/>
    </row>
    <row r="2" spans="1:48" ht="39" customHeight="1">
      <c r="A2" s="274"/>
      <c r="B2" s="274"/>
      <c r="C2" s="275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275" t="s">
        <v>82</v>
      </c>
      <c r="B3" s="275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75"/>
      <c r="B4" s="275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75"/>
      <c r="B5" s="275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275"/>
      <c r="B6" s="275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75"/>
      <c r="B7" s="275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275"/>
      <c r="B8" s="275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275"/>
      <c r="B9" s="275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282" t="s">
        <v>57</v>
      </c>
      <c r="B1" s="282"/>
      <c r="C1" s="282"/>
      <c r="D1" s="282"/>
      <c r="E1" s="282"/>
    </row>
    <row r="2" spans="1:5">
      <c r="A2" s="12"/>
      <c r="B2" s="12"/>
      <c r="C2" s="12"/>
      <c r="D2" s="12"/>
      <c r="E2" s="12"/>
    </row>
    <row r="3" spans="1:5">
      <c r="A3" s="283" t="s">
        <v>129</v>
      </c>
      <c r="B3" s="283"/>
      <c r="C3" s="283"/>
      <c r="D3" s="283"/>
      <c r="E3" s="283"/>
    </row>
    <row r="4" spans="1:5" ht="45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284" t="s">
        <v>78</v>
      </c>
      <c r="B26" s="284"/>
      <c r="C26" s="284"/>
      <c r="D26" s="284"/>
      <c r="E26" s="284"/>
    </row>
    <row r="27" spans="1:5">
      <c r="A27" s="28"/>
      <c r="B27" s="28"/>
      <c r="C27" s="28"/>
      <c r="D27" s="28"/>
      <c r="E27" s="28"/>
    </row>
    <row r="28" spans="1:5">
      <c r="A28" s="284" t="s">
        <v>79</v>
      </c>
      <c r="B28" s="284"/>
      <c r="C28" s="284"/>
      <c r="D28" s="284"/>
      <c r="E28" s="284"/>
    </row>
    <row r="29" spans="1:5">
      <c r="A29" s="284"/>
      <c r="B29" s="284"/>
      <c r="C29" s="284"/>
      <c r="D29" s="284"/>
      <c r="E29" s="284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298" t="s">
        <v>45</v>
      </c>
      <c r="C3" s="298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285" t="s">
        <v>1</v>
      </c>
      <c r="B5" s="292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>
      <c r="A6" s="285"/>
      <c r="B6" s="292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285"/>
      <c r="B7" s="292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285" t="s">
        <v>3</v>
      </c>
      <c r="B8" s="292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286" t="s">
        <v>204</v>
      </c>
      <c r="N8" s="287"/>
      <c r="O8" s="288"/>
      <c r="P8" s="56"/>
      <c r="Q8" s="56"/>
    </row>
    <row r="9" spans="1:256" ht="33.75" customHeight="1">
      <c r="A9" s="285"/>
      <c r="B9" s="292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285" t="s">
        <v>4</v>
      </c>
      <c r="B10" s="292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285"/>
      <c r="B11" s="292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285" t="s">
        <v>5</v>
      </c>
      <c r="B12" s="292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285"/>
      <c r="B13" s="292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285" t="s">
        <v>9</v>
      </c>
      <c r="B14" s="292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285"/>
      <c r="B15" s="292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03"/>
      <c r="AJ16" s="303"/>
      <c r="AK16" s="303"/>
      <c r="AZ16" s="303"/>
      <c r="BA16" s="303"/>
      <c r="BB16" s="303"/>
      <c r="BQ16" s="303"/>
      <c r="BR16" s="303"/>
      <c r="BS16" s="303"/>
      <c r="CH16" s="303"/>
      <c r="CI16" s="303"/>
      <c r="CJ16" s="303"/>
      <c r="CY16" s="303"/>
      <c r="CZ16" s="303"/>
      <c r="DA16" s="303"/>
      <c r="DP16" s="303"/>
      <c r="DQ16" s="303"/>
      <c r="DR16" s="303"/>
      <c r="EG16" s="303"/>
      <c r="EH16" s="303"/>
      <c r="EI16" s="303"/>
      <c r="EX16" s="303"/>
      <c r="EY16" s="303"/>
      <c r="EZ16" s="303"/>
      <c r="FO16" s="303"/>
      <c r="FP16" s="303"/>
      <c r="FQ16" s="303"/>
      <c r="GF16" s="303"/>
      <c r="GG16" s="303"/>
      <c r="GH16" s="303"/>
      <c r="GW16" s="303"/>
      <c r="GX16" s="303"/>
      <c r="GY16" s="303"/>
      <c r="HN16" s="303"/>
      <c r="HO16" s="303"/>
      <c r="HP16" s="303"/>
      <c r="IE16" s="303"/>
      <c r="IF16" s="303"/>
      <c r="IG16" s="303"/>
      <c r="IV16" s="303"/>
    </row>
    <row r="17" spans="1:17" ht="320.25" customHeight="1">
      <c r="A17" s="285" t="s">
        <v>6</v>
      </c>
      <c r="B17" s="292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>
      <c r="A18" s="285"/>
      <c r="B18" s="292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285" t="s">
        <v>7</v>
      </c>
      <c r="B19" s="292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>
      <c r="A20" s="285"/>
      <c r="B20" s="292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285" t="s">
        <v>8</v>
      </c>
      <c r="B21" s="292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285"/>
      <c r="B22" s="292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289" t="s">
        <v>14</v>
      </c>
      <c r="B23" s="294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>
      <c r="A24" s="291"/>
      <c r="B24" s="294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293" t="s">
        <v>15</v>
      </c>
      <c r="B25" s="294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>
      <c r="A26" s="293"/>
      <c r="B26" s="294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285" t="s">
        <v>93</v>
      </c>
      <c r="B31" s="292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285"/>
      <c r="B32" s="292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285" t="s">
        <v>95</v>
      </c>
      <c r="B34" s="292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285"/>
      <c r="B35" s="292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>
      <c r="A36" s="301" t="s">
        <v>97</v>
      </c>
      <c r="B36" s="299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>
      <c r="A37" s="302"/>
      <c r="B37" s="300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285" t="s">
        <v>99</v>
      </c>
      <c r="B39" s="292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09" t="s">
        <v>246</v>
      </c>
      <c r="I39" s="310"/>
      <c r="J39" s="310"/>
      <c r="K39" s="310"/>
      <c r="L39" s="310"/>
      <c r="M39" s="310"/>
      <c r="N39" s="310"/>
      <c r="O39" s="311"/>
      <c r="P39" s="55" t="s">
        <v>188</v>
      </c>
      <c r="Q39" s="56"/>
    </row>
    <row r="40" spans="1:17" ht="39.9" customHeight="1">
      <c r="A40" s="285" t="s">
        <v>10</v>
      </c>
      <c r="B40" s="292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285" t="s">
        <v>100</v>
      </c>
      <c r="B41" s="292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>
      <c r="A42" s="285"/>
      <c r="B42" s="292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285" t="s">
        <v>102</v>
      </c>
      <c r="B43" s="292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06" t="s">
        <v>191</v>
      </c>
      <c r="H43" s="307"/>
      <c r="I43" s="307"/>
      <c r="J43" s="307"/>
      <c r="K43" s="307"/>
      <c r="L43" s="307"/>
      <c r="M43" s="307"/>
      <c r="N43" s="307"/>
      <c r="O43" s="308"/>
      <c r="P43" s="56"/>
      <c r="Q43" s="56"/>
    </row>
    <row r="44" spans="1:17" ht="39.9" customHeight="1">
      <c r="A44" s="285"/>
      <c r="B44" s="292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285" t="s">
        <v>104</v>
      </c>
      <c r="B45" s="292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>
      <c r="A46" s="285" t="s">
        <v>12</v>
      </c>
      <c r="B46" s="292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>
      <c r="A47" s="296" t="s">
        <v>107</v>
      </c>
      <c r="B47" s="299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>
      <c r="A48" s="297"/>
      <c r="B48" s="300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296" t="s">
        <v>108</v>
      </c>
      <c r="B49" s="299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>
      <c r="A50" s="297"/>
      <c r="B50" s="300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285" t="s">
        <v>110</v>
      </c>
      <c r="B51" s="292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>
      <c r="A52" s="285"/>
      <c r="B52" s="292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285" t="s">
        <v>113</v>
      </c>
      <c r="B53" s="292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285"/>
      <c r="B54" s="292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285" t="s">
        <v>114</v>
      </c>
      <c r="B55" s="292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285"/>
      <c r="B56" s="292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285" t="s">
        <v>116</v>
      </c>
      <c r="B57" s="292" t="s">
        <v>117</v>
      </c>
      <c r="C57" s="53" t="s">
        <v>20</v>
      </c>
      <c r="D57" s="93" t="s">
        <v>234</v>
      </c>
      <c r="E57" s="92"/>
      <c r="F57" s="92" t="s">
        <v>235</v>
      </c>
      <c r="G57" s="295" t="s">
        <v>232</v>
      </c>
      <c r="H57" s="295"/>
      <c r="I57" s="92" t="s">
        <v>236</v>
      </c>
      <c r="J57" s="92" t="s">
        <v>237</v>
      </c>
      <c r="K57" s="286" t="s">
        <v>238</v>
      </c>
      <c r="L57" s="287"/>
      <c r="M57" s="287"/>
      <c r="N57" s="287"/>
      <c r="O57" s="288"/>
      <c r="P57" s="88" t="s">
        <v>198</v>
      </c>
      <c r="Q57" s="56"/>
    </row>
    <row r="58" spans="1:17" ht="39.9" customHeight="1">
      <c r="A58" s="285"/>
      <c r="B58" s="292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289" t="s">
        <v>119</v>
      </c>
      <c r="B59" s="289" t="s">
        <v>118</v>
      </c>
      <c r="C59" s="289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290"/>
      <c r="B60" s="290"/>
      <c r="C60" s="290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290"/>
      <c r="B61" s="290"/>
      <c r="C61" s="291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>
      <c r="A62" s="291"/>
      <c r="B62" s="291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>
      <c r="A63" s="285" t="s">
        <v>120</v>
      </c>
      <c r="B63" s="292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>
      <c r="A64" s="285"/>
      <c r="B64" s="292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293" t="s">
        <v>122</v>
      </c>
      <c r="B65" s="294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>
      <c r="A66" s="293"/>
      <c r="B66" s="294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>
      <c r="A67" s="285" t="s">
        <v>124</v>
      </c>
      <c r="B67" s="292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>
      <c r="A68" s="285"/>
      <c r="B68" s="292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296" t="s">
        <v>126</v>
      </c>
      <c r="B69" s="299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>
      <c r="A70" s="297"/>
      <c r="B70" s="300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304" t="s">
        <v>254</v>
      </c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</row>
    <row r="74" spans="1:20" ht="13.8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305" t="s">
        <v>215</v>
      </c>
      <c r="C79" s="305"/>
      <c r="D79" s="305"/>
      <c r="E79" s="305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R132"/>
  <sheetViews>
    <sheetView tabSelected="1" view="pageBreakPreview" zoomScale="80" zoomScaleSheetLayoutView="80" workbookViewId="0">
      <selection activeCell="AR10" sqref="AR10:AR14"/>
    </sheetView>
  </sheetViews>
  <sheetFormatPr defaultColWidth="9.109375" defaultRowHeight="13.2"/>
  <cols>
    <col min="1" max="1" width="8" style="104" customWidth="1"/>
    <col min="2" max="2" width="19.6640625" style="104" customWidth="1"/>
    <col min="3" max="3" width="20.77734375" style="104" customWidth="1"/>
    <col min="4" max="4" width="20.6640625" style="108" customWidth="1"/>
    <col min="5" max="5" width="12.88671875" style="109" customWidth="1"/>
    <col min="6" max="6" width="12.44140625" style="109" customWidth="1"/>
    <col min="7" max="7" width="9.5546875" style="109" customWidth="1"/>
    <col min="8" max="8" width="7.88671875" style="104" customWidth="1"/>
    <col min="9" max="9" width="8.77734375" style="104" customWidth="1"/>
    <col min="10" max="10" width="9.77734375" style="104" customWidth="1"/>
    <col min="11" max="11" width="9.21875" style="104" customWidth="1"/>
    <col min="12" max="12" width="10.109375" style="104" customWidth="1"/>
    <col min="13" max="13" width="9.21875" style="104" customWidth="1"/>
    <col min="14" max="15" width="8.33203125" style="104" customWidth="1"/>
    <col min="16" max="16" width="9.33203125" style="104" customWidth="1"/>
    <col min="17" max="17" width="9.109375" style="104" customWidth="1"/>
    <col min="18" max="18" width="8.6640625" style="104" customWidth="1"/>
    <col min="19" max="19" width="7" style="104" customWidth="1"/>
    <col min="20" max="20" width="8.44140625" style="104" customWidth="1"/>
    <col min="21" max="21" width="8.109375" style="104" customWidth="1"/>
    <col min="22" max="22" width="9.21875" style="104" customWidth="1"/>
    <col min="23" max="23" width="7.33203125" style="104" customWidth="1"/>
    <col min="24" max="24" width="9.77734375" style="104" customWidth="1"/>
    <col min="25" max="25" width="7.6640625" style="104" customWidth="1"/>
    <col min="26" max="26" width="9.109375" style="104" customWidth="1"/>
    <col min="27" max="28" width="6.88671875" style="104" customWidth="1"/>
    <col min="29" max="29" width="9.5546875" style="104" customWidth="1"/>
    <col min="30" max="31" width="7.5546875" style="104" customWidth="1"/>
    <col min="32" max="32" width="9.33203125" style="104" customWidth="1"/>
    <col min="33" max="34" width="7.88671875" style="104" customWidth="1"/>
    <col min="35" max="35" width="8" style="104" customWidth="1"/>
    <col min="36" max="36" width="6" style="104" customWidth="1"/>
    <col min="37" max="37" width="6.88671875" style="104" customWidth="1"/>
    <col min="38" max="38" width="8.6640625" style="104" customWidth="1"/>
    <col min="39" max="40" width="7.109375" style="104" customWidth="1"/>
    <col min="41" max="41" width="9.6640625" style="104" customWidth="1"/>
    <col min="42" max="42" width="7.6640625" style="104" customWidth="1"/>
    <col min="43" max="43" width="7" style="104" customWidth="1"/>
    <col min="44" max="44" width="21.5546875" style="95" customWidth="1"/>
    <col min="45" max="16384" width="9.109375" style="95"/>
  </cols>
  <sheetData>
    <row r="1" spans="1:44" ht="18">
      <c r="AR1" s="150" t="s">
        <v>279</v>
      </c>
    </row>
    <row r="2" spans="1:44" s="111" customFormat="1" ht="24" customHeight="1">
      <c r="A2" s="312" t="s">
        <v>261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  <c r="AG2" s="312"/>
      <c r="AH2" s="312"/>
      <c r="AI2" s="312"/>
      <c r="AJ2" s="312"/>
      <c r="AK2" s="312"/>
      <c r="AL2" s="312"/>
      <c r="AM2" s="312"/>
      <c r="AN2" s="312"/>
      <c r="AO2" s="312"/>
      <c r="AP2" s="312"/>
      <c r="AQ2" s="312"/>
      <c r="AR2" s="312"/>
    </row>
    <row r="3" spans="1:44" s="96" customFormat="1" ht="17.25" customHeight="1">
      <c r="A3" s="313" t="s">
        <v>295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3"/>
      <c r="AO3" s="313"/>
      <c r="AP3" s="313"/>
      <c r="AQ3" s="313"/>
      <c r="AR3" s="313"/>
    </row>
    <row r="4" spans="1:44" s="97" customFormat="1" ht="24" customHeight="1">
      <c r="A4" s="314" t="s">
        <v>263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  <c r="AR4" s="314"/>
    </row>
    <row r="5" spans="1:44" ht="13.8" thickBot="1">
      <c r="A5" s="315"/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113"/>
      <c r="AK5" s="113"/>
      <c r="AL5" s="95"/>
      <c r="AM5" s="95"/>
      <c r="AN5" s="95"/>
      <c r="AO5" s="98"/>
      <c r="AP5" s="98"/>
      <c r="AQ5" s="98"/>
      <c r="AR5" s="99" t="s">
        <v>257</v>
      </c>
    </row>
    <row r="6" spans="1:44" ht="15" customHeight="1">
      <c r="A6" s="316" t="s">
        <v>0</v>
      </c>
      <c r="B6" s="319" t="s">
        <v>271</v>
      </c>
      <c r="C6" s="319" t="s">
        <v>259</v>
      </c>
      <c r="D6" s="319" t="s">
        <v>40</v>
      </c>
      <c r="E6" s="322" t="s">
        <v>256</v>
      </c>
      <c r="F6" s="323"/>
      <c r="G6" s="324"/>
      <c r="H6" s="325" t="s">
        <v>255</v>
      </c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26"/>
      <c r="AJ6" s="326"/>
      <c r="AK6" s="326"/>
      <c r="AL6" s="326"/>
      <c r="AM6" s="326"/>
      <c r="AN6" s="326"/>
      <c r="AO6" s="326"/>
      <c r="AP6" s="326"/>
      <c r="AQ6" s="327"/>
      <c r="AR6" s="331" t="s">
        <v>288</v>
      </c>
    </row>
    <row r="7" spans="1:44" ht="28.5" customHeight="1">
      <c r="A7" s="317"/>
      <c r="B7" s="320"/>
      <c r="C7" s="320"/>
      <c r="D7" s="320"/>
      <c r="E7" s="334" t="s">
        <v>287</v>
      </c>
      <c r="F7" s="334" t="s">
        <v>289</v>
      </c>
      <c r="G7" s="368" t="s">
        <v>19</v>
      </c>
      <c r="H7" s="335" t="s">
        <v>17</v>
      </c>
      <c r="I7" s="336"/>
      <c r="J7" s="337"/>
      <c r="K7" s="328" t="s">
        <v>18</v>
      </c>
      <c r="L7" s="329"/>
      <c r="M7" s="338"/>
      <c r="N7" s="328" t="s">
        <v>22</v>
      </c>
      <c r="O7" s="329"/>
      <c r="P7" s="338"/>
      <c r="Q7" s="328" t="s">
        <v>24</v>
      </c>
      <c r="R7" s="329"/>
      <c r="S7" s="338"/>
      <c r="T7" s="328" t="s">
        <v>25</v>
      </c>
      <c r="U7" s="329"/>
      <c r="V7" s="338"/>
      <c r="W7" s="328" t="s">
        <v>26</v>
      </c>
      <c r="X7" s="329"/>
      <c r="Y7" s="338"/>
      <c r="Z7" s="328" t="s">
        <v>28</v>
      </c>
      <c r="AA7" s="376"/>
      <c r="AB7" s="377"/>
      <c r="AC7" s="328" t="s">
        <v>29</v>
      </c>
      <c r="AD7" s="376"/>
      <c r="AE7" s="377"/>
      <c r="AF7" s="328" t="s">
        <v>30</v>
      </c>
      <c r="AG7" s="376"/>
      <c r="AH7" s="377"/>
      <c r="AI7" s="328" t="s">
        <v>32</v>
      </c>
      <c r="AJ7" s="376"/>
      <c r="AK7" s="377"/>
      <c r="AL7" s="328" t="s">
        <v>33</v>
      </c>
      <c r="AM7" s="376"/>
      <c r="AN7" s="377"/>
      <c r="AO7" s="328" t="s">
        <v>34</v>
      </c>
      <c r="AP7" s="329"/>
      <c r="AQ7" s="330"/>
      <c r="AR7" s="332"/>
    </row>
    <row r="8" spans="1:44" ht="48.45" customHeight="1">
      <c r="A8" s="318"/>
      <c r="B8" s="321"/>
      <c r="C8" s="321"/>
      <c r="D8" s="321"/>
      <c r="E8" s="334"/>
      <c r="F8" s="334"/>
      <c r="G8" s="368"/>
      <c r="H8" s="186" t="s">
        <v>20</v>
      </c>
      <c r="I8" s="125" t="s">
        <v>21</v>
      </c>
      <c r="J8" s="126" t="s">
        <v>19</v>
      </c>
      <c r="K8" s="125" t="s">
        <v>20</v>
      </c>
      <c r="L8" s="125" t="s">
        <v>21</v>
      </c>
      <c r="M8" s="126" t="s">
        <v>19</v>
      </c>
      <c r="N8" s="127" t="s">
        <v>20</v>
      </c>
      <c r="O8" s="125" t="s">
        <v>21</v>
      </c>
      <c r="P8" s="128" t="s">
        <v>19</v>
      </c>
      <c r="Q8" s="129" t="s">
        <v>20</v>
      </c>
      <c r="R8" s="125" t="s">
        <v>21</v>
      </c>
      <c r="S8" s="128" t="s">
        <v>19</v>
      </c>
      <c r="T8" s="129" t="s">
        <v>20</v>
      </c>
      <c r="U8" s="125" t="s">
        <v>21</v>
      </c>
      <c r="V8" s="128" t="s">
        <v>19</v>
      </c>
      <c r="W8" s="129" t="s">
        <v>20</v>
      </c>
      <c r="X8" s="125" t="s">
        <v>21</v>
      </c>
      <c r="Y8" s="128" t="s">
        <v>19</v>
      </c>
      <c r="Z8" s="129" t="s">
        <v>20</v>
      </c>
      <c r="AA8" s="125" t="s">
        <v>21</v>
      </c>
      <c r="AB8" s="128" t="s">
        <v>19</v>
      </c>
      <c r="AC8" s="129" t="s">
        <v>20</v>
      </c>
      <c r="AD8" s="125" t="s">
        <v>21</v>
      </c>
      <c r="AE8" s="128" t="s">
        <v>19</v>
      </c>
      <c r="AF8" s="129" t="s">
        <v>20</v>
      </c>
      <c r="AG8" s="125" t="s">
        <v>21</v>
      </c>
      <c r="AH8" s="128" t="s">
        <v>19</v>
      </c>
      <c r="AI8" s="129" t="s">
        <v>20</v>
      </c>
      <c r="AJ8" s="125" t="s">
        <v>21</v>
      </c>
      <c r="AK8" s="128" t="s">
        <v>19</v>
      </c>
      <c r="AL8" s="129" t="s">
        <v>20</v>
      </c>
      <c r="AM8" s="125" t="s">
        <v>21</v>
      </c>
      <c r="AN8" s="128" t="s">
        <v>19</v>
      </c>
      <c r="AO8" s="129" t="s">
        <v>20</v>
      </c>
      <c r="AP8" s="125" t="s">
        <v>21</v>
      </c>
      <c r="AQ8" s="224" t="s">
        <v>19</v>
      </c>
      <c r="AR8" s="333"/>
    </row>
    <row r="9" spans="1:44" s="100" customFormat="1" ht="16.2" thickBot="1">
      <c r="A9" s="225">
        <v>1</v>
      </c>
      <c r="B9" s="130">
        <v>2</v>
      </c>
      <c r="C9" s="130">
        <v>3</v>
      </c>
      <c r="D9" s="130">
        <v>4</v>
      </c>
      <c r="E9" s="130">
        <v>5</v>
      </c>
      <c r="F9" s="130">
        <v>6</v>
      </c>
      <c r="G9" s="132">
        <v>7</v>
      </c>
      <c r="H9" s="130">
        <v>8</v>
      </c>
      <c r="I9" s="131">
        <v>9</v>
      </c>
      <c r="J9" s="132">
        <v>10</v>
      </c>
      <c r="K9" s="131">
        <v>11</v>
      </c>
      <c r="L9" s="130">
        <v>12</v>
      </c>
      <c r="M9" s="132">
        <v>13</v>
      </c>
      <c r="N9" s="131">
        <v>14</v>
      </c>
      <c r="O9" s="130">
        <v>15</v>
      </c>
      <c r="P9" s="132">
        <v>16</v>
      </c>
      <c r="Q9" s="131">
        <v>17</v>
      </c>
      <c r="R9" s="130">
        <v>18</v>
      </c>
      <c r="S9" s="133">
        <v>19</v>
      </c>
      <c r="T9" s="131">
        <v>20</v>
      </c>
      <c r="U9" s="130">
        <v>21</v>
      </c>
      <c r="V9" s="133">
        <v>22</v>
      </c>
      <c r="W9" s="131">
        <v>23</v>
      </c>
      <c r="X9" s="130">
        <v>24</v>
      </c>
      <c r="Y9" s="133">
        <v>25</v>
      </c>
      <c r="Z9" s="131">
        <v>26</v>
      </c>
      <c r="AA9" s="130">
        <v>27</v>
      </c>
      <c r="AB9" s="132">
        <v>28</v>
      </c>
      <c r="AC9" s="134">
        <v>29</v>
      </c>
      <c r="AD9" s="130">
        <v>30</v>
      </c>
      <c r="AE9" s="132">
        <v>31</v>
      </c>
      <c r="AF9" s="134">
        <v>32</v>
      </c>
      <c r="AG9" s="130">
        <v>33</v>
      </c>
      <c r="AH9" s="132">
        <v>34</v>
      </c>
      <c r="AI9" s="134">
        <v>35</v>
      </c>
      <c r="AJ9" s="130">
        <v>36</v>
      </c>
      <c r="AK9" s="132">
        <v>37</v>
      </c>
      <c r="AL9" s="134">
        <v>38</v>
      </c>
      <c r="AM9" s="130">
        <v>39</v>
      </c>
      <c r="AN9" s="132">
        <v>40</v>
      </c>
      <c r="AO9" s="130">
        <v>41</v>
      </c>
      <c r="AP9" s="135">
        <v>42</v>
      </c>
      <c r="AQ9" s="226">
        <v>43</v>
      </c>
      <c r="AR9" s="223">
        <v>44</v>
      </c>
    </row>
    <row r="10" spans="1:44" ht="19.5" customHeight="1">
      <c r="A10" s="365" t="s">
        <v>285</v>
      </c>
      <c r="B10" s="366"/>
      <c r="C10" s="367"/>
      <c r="D10" s="184" t="s">
        <v>258</v>
      </c>
      <c r="E10" s="191">
        <f>E11+E12+E13+E14</f>
        <v>14617.500000000002</v>
      </c>
      <c r="F10" s="191">
        <f>F11+F12+F13+F14</f>
        <v>5859.58</v>
      </c>
      <c r="G10" s="191">
        <f>(F10/E10)*100</f>
        <v>40.08606122798016</v>
      </c>
      <c r="H10" s="191">
        <f>H11+H12+H13+H14</f>
        <v>700</v>
      </c>
      <c r="I10" s="191">
        <f>I11+I12+I13+I14</f>
        <v>700</v>
      </c>
      <c r="J10" s="191">
        <f>(I10/H10)*100</f>
        <v>100</v>
      </c>
      <c r="K10" s="191">
        <f>K11+K12+K13+K14</f>
        <v>2647.8199999999997</v>
      </c>
      <c r="L10" s="191">
        <f>L11+L12+L13+L14</f>
        <v>2647.8199999999997</v>
      </c>
      <c r="M10" s="191">
        <f>(L10/K10)*100</f>
        <v>100</v>
      </c>
      <c r="N10" s="191">
        <f>N11+N12+N13+N14</f>
        <v>546.59999999999991</v>
      </c>
      <c r="O10" s="191">
        <f>O11+O12+O13+O14</f>
        <v>546.59999999999991</v>
      </c>
      <c r="P10" s="191">
        <f>(O10/N10)*100</f>
        <v>100</v>
      </c>
      <c r="Q10" s="191">
        <f>Q11+Q12+Q13+Q14</f>
        <v>598.77</v>
      </c>
      <c r="R10" s="191">
        <f>R11+R12+R13+R14</f>
        <v>598.77</v>
      </c>
      <c r="S10" s="191">
        <f>(R10/Q10)*100</f>
        <v>100</v>
      </c>
      <c r="T10" s="191">
        <f>T11+T12+T13+T14</f>
        <v>0</v>
      </c>
      <c r="U10" s="191">
        <f>U11+U12+U13+U14</f>
        <v>0</v>
      </c>
      <c r="V10" s="191" t="e">
        <f>(U10/T10)*100</f>
        <v>#DIV/0!</v>
      </c>
      <c r="W10" s="191">
        <f>W11+W12+W13+W14</f>
        <v>937.64</v>
      </c>
      <c r="X10" s="191">
        <f>X11+X12+X13+X14</f>
        <v>1366.3899999999999</v>
      </c>
      <c r="Y10" s="191">
        <f>(X10/W10)*100</f>
        <v>145.72650484194358</v>
      </c>
      <c r="Z10" s="191">
        <f>Z11+Z12+Z13+Z14</f>
        <v>1030.24</v>
      </c>
      <c r="AA10" s="191">
        <f>AA11+AA12+AA13+AA14</f>
        <v>0</v>
      </c>
      <c r="AB10" s="191">
        <f>(AA10/Z10)*100</f>
        <v>0</v>
      </c>
      <c r="AC10" s="191">
        <f>AC11+AC12+AC13+AC14</f>
        <v>2066.27</v>
      </c>
      <c r="AD10" s="191">
        <f>AD11+AD12+AD13+AD14</f>
        <v>0</v>
      </c>
      <c r="AE10" s="191">
        <f>(AD10/AC10)*100</f>
        <v>0</v>
      </c>
      <c r="AF10" s="191">
        <f>AF11+AF12+AF13+AF14</f>
        <v>2940.6</v>
      </c>
      <c r="AG10" s="191">
        <f>AG11+AG12+AG13+AG14</f>
        <v>0</v>
      </c>
      <c r="AH10" s="191">
        <f>(AG10/AF10)*100</f>
        <v>0</v>
      </c>
      <c r="AI10" s="191">
        <f>AI11+AI12+AI13+AI14</f>
        <v>790.6</v>
      </c>
      <c r="AJ10" s="191">
        <f>AJ11+AJ12+AJ13+AJ14</f>
        <v>0</v>
      </c>
      <c r="AK10" s="191">
        <f>(AJ10/AI10)*100</f>
        <v>0</v>
      </c>
      <c r="AL10" s="191">
        <f>AL11+AL12+AL13+AL14</f>
        <v>640.6</v>
      </c>
      <c r="AM10" s="191">
        <f>AM11+AM12+AM13+AM14</f>
        <v>0</v>
      </c>
      <c r="AN10" s="191">
        <f>(AM10/AL10)*100</f>
        <v>0</v>
      </c>
      <c r="AO10" s="191">
        <f>AO11+AO12+AO13+AO14</f>
        <v>1718.36</v>
      </c>
      <c r="AP10" s="191">
        <f>AP11+AP12+AP13+AP14</f>
        <v>0</v>
      </c>
      <c r="AQ10" s="191">
        <f>(AP10/AO10)*100</f>
        <v>0</v>
      </c>
      <c r="AR10" s="416">
        <f>SUM(H10+K10+N10+Q10+T10+W10)</f>
        <v>5430.83</v>
      </c>
    </row>
    <row r="11" spans="1:44" ht="30.6" customHeight="1">
      <c r="A11" s="365"/>
      <c r="B11" s="366"/>
      <c r="C11" s="366"/>
      <c r="D11" s="171" t="s">
        <v>37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378"/>
    </row>
    <row r="12" spans="1:44" ht="33.6" customHeight="1">
      <c r="A12" s="365"/>
      <c r="B12" s="366"/>
      <c r="C12" s="366"/>
      <c r="D12" s="172" t="s">
        <v>2</v>
      </c>
      <c r="E12" s="194">
        <f>E43+E53</f>
        <v>700</v>
      </c>
      <c r="F12" s="194">
        <f>F43+F53</f>
        <v>0</v>
      </c>
      <c r="G12" s="192">
        <f>(F12/E12)*100</f>
        <v>0</v>
      </c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>
        <f>W43+W53</f>
        <v>0</v>
      </c>
      <c r="X12" s="194"/>
      <c r="Y12" s="194"/>
      <c r="Z12" s="194">
        <f>Z43+Z53</f>
        <v>0</v>
      </c>
      <c r="AA12" s="194"/>
      <c r="AB12" s="194"/>
      <c r="AC12" s="194">
        <f>AC43+AC53</f>
        <v>700</v>
      </c>
      <c r="AD12" s="194"/>
      <c r="AE12" s="192">
        <f>(AD12/AC12)*100</f>
        <v>0</v>
      </c>
      <c r="AF12" s="194">
        <f>AF43+AF53</f>
        <v>0</v>
      </c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378"/>
    </row>
    <row r="13" spans="1:44" ht="15.6">
      <c r="A13" s="365"/>
      <c r="B13" s="366"/>
      <c r="C13" s="366"/>
      <c r="D13" s="188" t="s">
        <v>43</v>
      </c>
      <c r="E13" s="194">
        <f>E44+E54</f>
        <v>13917.500000000002</v>
      </c>
      <c r="F13" s="194">
        <f>F44+F54</f>
        <v>5859.58</v>
      </c>
      <c r="G13" s="192">
        <f>(F13/E13)*100</f>
        <v>42.102245374528465</v>
      </c>
      <c r="H13" s="194">
        <f>H44+H54</f>
        <v>700</v>
      </c>
      <c r="I13" s="194">
        <f>I44+I54</f>
        <v>700</v>
      </c>
      <c r="J13" s="192">
        <f>(I13/H13)*100</f>
        <v>100</v>
      </c>
      <c r="K13" s="194">
        <f>K44+K54</f>
        <v>2647.8199999999997</v>
      </c>
      <c r="L13" s="194">
        <f>L44+L54</f>
        <v>2647.8199999999997</v>
      </c>
      <c r="M13" s="192">
        <f>(L13/K13)*100</f>
        <v>100</v>
      </c>
      <c r="N13" s="194">
        <f>N44+N54</f>
        <v>546.59999999999991</v>
      </c>
      <c r="O13" s="194">
        <f>O44+O54</f>
        <v>546.59999999999991</v>
      </c>
      <c r="P13" s="192">
        <f>(O13/N13)*100</f>
        <v>100</v>
      </c>
      <c r="Q13" s="194">
        <f>Q44+Q54</f>
        <v>598.77</v>
      </c>
      <c r="R13" s="194">
        <f>R44+R54</f>
        <v>598.77</v>
      </c>
      <c r="S13" s="192">
        <f>(R13/Q13)*100</f>
        <v>100</v>
      </c>
      <c r="T13" s="194">
        <f>T44+T54</f>
        <v>0</v>
      </c>
      <c r="U13" s="194">
        <f>U44+U54</f>
        <v>0</v>
      </c>
      <c r="V13" s="192" t="e">
        <f>(U13/T13)*100</f>
        <v>#DIV/0!</v>
      </c>
      <c r="W13" s="194">
        <f>W44+W54</f>
        <v>937.64</v>
      </c>
      <c r="X13" s="194">
        <f>X44+X54</f>
        <v>1366.3899999999999</v>
      </c>
      <c r="Y13" s="192">
        <f>(X13/W13)*100</f>
        <v>145.72650484194358</v>
      </c>
      <c r="Z13" s="194">
        <f>Z44+Z54</f>
        <v>1030.24</v>
      </c>
      <c r="AA13" s="194">
        <f>AA44+AA54</f>
        <v>0</v>
      </c>
      <c r="AB13" s="192">
        <f>(AA13/Z13)*100</f>
        <v>0</v>
      </c>
      <c r="AC13" s="194">
        <f>AC44+AC54</f>
        <v>1366.27</v>
      </c>
      <c r="AD13" s="194">
        <f>AD44+AD54</f>
        <v>0</v>
      </c>
      <c r="AE13" s="192">
        <f>(AD13/AC13)*100</f>
        <v>0</v>
      </c>
      <c r="AF13" s="194">
        <f>AF44+AF54</f>
        <v>2940.6</v>
      </c>
      <c r="AG13" s="194">
        <f>AG44+AG54</f>
        <v>0</v>
      </c>
      <c r="AH13" s="192">
        <f>(AG13/AF13)*100</f>
        <v>0</v>
      </c>
      <c r="AI13" s="194">
        <f>AI44+AI54</f>
        <v>790.6</v>
      </c>
      <c r="AJ13" s="194">
        <f>AJ44+AJ54</f>
        <v>0</v>
      </c>
      <c r="AK13" s="192">
        <f>(AJ13/AI13)*100</f>
        <v>0</v>
      </c>
      <c r="AL13" s="194">
        <f>AL44+AL54</f>
        <v>640.6</v>
      </c>
      <c r="AM13" s="194">
        <f>AM44+AM54</f>
        <v>0</v>
      </c>
      <c r="AN13" s="192">
        <f>(AM13/AL13)*100</f>
        <v>0</v>
      </c>
      <c r="AO13" s="194">
        <f>AO44+AO54</f>
        <v>1718.36</v>
      </c>
      <c r="AP13" s="194">
        <f>AP44+AP54</f>
        <v>0</v>
      </c>
      <c r="AQ13" s="192">
        <f>(AP13/AO13)*100</f>
        <v>0</v>
      </c>
      <c r="AR13" s="378"/>
    </row>
    <row r="14" spans="1:44" ht="30.6" customHeight="1">
      <c r="A14" s="365"/>
      <c r="B14" s="366"/>
      <c r="C14" s="367"/>
      <c r="D14" s="170" t="s">
        <v>272</v>
      </c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206"/>
      <c r="R14" s="206"/>
      <c r="S14" s="206"/>
      <c r="T14" s="210"/>
      <c r="U14" s="206"/>
      <c r="V14" s="206"/>
      <c r="W14" s="206"/>
      <c r="X14" s="206"/>
      <c r="Y14" s="206"/>
      <c r="Z14" s="206"/>
      <c r="AA14" s="209"/>
      <c r="AB14" s="206"/>
      <c r="AC14" s="210"/>
      <c r="AD14" s="206"/>
      <c r="AE14" s="206"/>
      <c r="AF14" s="210"/>
      <c r="AG14" s="206"/>
      <c r="AH14" s="206"/>
      <c r="AI14" s="218"/>
      <c r="AJ14" s="206"/>
      <c r="AK14" s="206"/>
      <c r="AL14" s="218"/>
      <c r="AM14" s="206"/>
      <c r="AN14" s="206"/>
      <c r="AO14" s="208"/>
      <c r="AP14" s="206"/>
      <c r="AQ14" s="206"/>
      <c r="AR14" s="378"/>
    </row>
    <row r="15" spans="1:44" ht="18.75" customHeight="1">
      <c r="A15" s="369" t="s">
        <v>283</v>
      </c>
      <c r="B15" s="343"/>
      <c r="C15" s="344"/>
      <c r="D15" s="176" t="s">
        <v>41</v>
      </c>
      <c r="E15" s="192"/>
      <c r="F15" s="192"/>
      <c r="G15" s="211"/>
      <c r="H15" s="211"/>
      <c r="I15" s="192"/>
      <c r="J15" s="192"/>
      <c r="K15" s="192"/>
      <c r="L15" s="193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212"/>
      <c r="AB15" s="192"/>
      <c r="AC15" s="193"/>
      <c r="AD15" s="192"/>
      <c r="AE15" s="192"/>
      <c r="AF15" s="193"/>
      <c r="AG15" s="192"/>
      <c r="AH15" s="192"/>
      <c r="AI15" s="220"/>
      <c r="AJ15" s="192"/>
      <c r="AK15" s="192"/>
      <c r="AL15" s="220"/>
      <c r="AM15" s="192"/>
      <c r="AN15" s="192"/>
      <c r="AO15" s="213"/>
      <c r="AP15" s="192"/>
      <c r="AQ15" s="192"/>
      <c r="AR15" s="379"/>
    </row>
    <row r="16" spans="1:44" ht="31.2">
      <c r="A16" s="370"/>
      <c r="B16" s="346"/>
      <c r="C16" s="347"/>
      <c r="D16" s="177" t="s">
        <v>37</v>
      </c>
      <c r="E16" s="221"/>
      <c r="F16" s="222"/>
      <c r="G16" s="195"/>
      <c r="H16" s="195"/>
      <c r="I16" s="194"/>
      <c r="J16" s="194"/>
      <c r="K16" s="194"/>
      <c r="L16" s="198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7"/>
      <c r="AB16" s="194"/>
      <c r="AC16" s="198"/>
      <c r="AD16" s="194"/>
      <c r="AE16" s="194"/>
      <c r="AF16" s="198"/>
      <c r="AG16" s="194"/>
      <c r="AH16" s="194"/>
      <c r="AI16" s="216"/>
      <c r="AJ16" s="194"/>
      <c r="AK16" s="194"/>
      <c r="AL16" s="216"/>
      <c r="AM16" s="194"/>
      <c r="AN16" s="194"/>
      <c r="AO16" s="199"/>
      <c r="AP16" s="194"/>
      <c r="AQ16" s="194"/>
      <c r="AR16" s="380"/>
    </row>
    <row r="17" spans="1:44" ht="33.6" customHeight="1">
      <c r="A17" s="370"/>
      <c r="B17" s="346"/>
      <c r="C17" s="347"/>
      <c r="D17" s="178" t="s">
        <v>2</v>
      </c>
      <c r="E17" s="210"/>
      <c r="F17" s="206"/>
      <c r="G17" s="207"/>
      <c r="H17" s="201"/>
      <c r="I17" s="200"/>
      <c r="J17" s="200"/>
      <c r="K17" s="200"/>
      <c r="L17" s="204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3"/>
      <c r="AB17" s="200"/>
      <c r="AC17" s="204"/>
      <c r="AD17" s="200"/>
      <c r="AE17" s="200"/>
      <c r="AF17" s="204"/>
      <c r="AG17" s="200"/>
      <c r="AH17" s="200"/>
      <c r="AI17" s="217"/>
      <c r="AJ17" s="200"/>
      <c r="AK17" s="200"/>
      <c r="AL17" s="217"/>
      <c r="AM17" s="200"/>
      <c r="AN17" s="200"/>
      <c r="AO17" s="205"/>
      <c r="AP17" s="200"/>
      <c r="AQ17" s="200"/>
      <c r="AR17" s="380"/>
    </row>
    <row r="18" spans="1:44" ht="15.6">
      <c r="A18" s="370"/>
      <c r="B18" s="346"/>
      <c r="C18" s="347"/>
      <c r="D18" s="178" t="s">
        <v>43</v>
      </c>
      <c r="E18" s="210"/>
      <c r="F18" s="206"/>
      <c r="G18" s="207"/>
      <c r="H18" s="207"/>
      <c r="I18" s="206"/>
      <c r="J18" s="206"/>
      <c r="K18" s="206"/>
      <c r="L18" s="210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9"/>
      <c r="AB18" s="206"/>
      <c r="AC18" s="210"/>
      <c r="AD18" s="206"/>
      <c r="AE18" s="206"/>
      <c r="AF18" s="210"/>
      <c r="AG18" s="206"/>
      <c r="AH18" s="206"/>
      <c r="AI18" s="218"/>
      <c r="AJ18" s="206"/>
      <c r="AK18" s="206"/>
      <c r="AL18" s="218"/>
      <c r="AM18" s="206"/>
      <c r="AN18" s="206"/>
      <c r="AO18" s="219"/>
      <c r="AP18" s="206"/>
      <c r="AQ18" s="206"/>
      <c r="AR18" s="380"/>
    </row>
    <row r="19" spans="1:44" ht="34.799999999999997" customHeight="1">
      <c r="A19" s="370"/>
      <c r="B19" s="371"/>
      <c r="C19" s="347"/>
      <c r="D19" s="179" t="s">
        <v>272</v>
      </c>
      <c r="E19" s="210"/>
      <c r="F19" s="206"/>
      <c r="G19" s="207"/>
      <c r="H19" s="207"/>
      <c r="I19" s="206"/>
      <c r="J19" s="206"/>
      <c r="K19" s="206"/>
      <c r="L19" s="210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9"/>
      <c r="AB19" s="206"/>
      <c r="AC19" s="210"/>
      <c r="AD19" s="206"/>
      <c r="AE19" s="206"/>
      <c r="AF19" s="210"/>
      <c r="AG19" s="206"/>
      <c r="AH19" s="206"/>
      <c r="AI19" s="218"/>
      <c r="AJ19" s="206"/>
      <c r="AK19" s="206"/>
      <c r="AL19" s="218"/>
      <c r="AM19" s="206"/>
      <c r="AN19" s="206"/>
      <c r="AO19" s="208"/>
      <c r="AP19" s="206"/>
      <c r="AQ19" s="206"/>
      <c r="AR19" s="380"/>
    </row>
    <row r="20" spans="1:44" ht="18" customHeight="1">
      <c r="A20" s="339" t="s">
        <v>36</v>
      </c>
      <c r="B20" s="340"/>
      <c r="C20" s="341"/>
      <c r="D20" s="180"/>
      <c r="E20" s="210"/>
      <c r="F20" s="206"/>
      <c r="G20" s="207"/>
      <c r="H20" s="207"/>
      <c r="I20" s="206"/>
      <c r="J20" s="206"/>
      <c r="K20" s="206"/>
      <c r="L20" s="210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9"/>
      <c r="AB20" s="206"/>
      <c r="AC20" s="210"/>
      <c r="AD20" s="206"/>
      <c r="AE20" s="206"/>
      <c r="AF20" s="210"/>
      <c r="AG20" s="206"/>
      <c r="AH20" s="206"/>
      <c r="AI20" s="218"/>
      <c r="AJ20" s="206"/>
      <c r="AK20" s="206"/>
      <c r="AL20" s="218"/>
      <c r="AM20" s="206"/>
      <c r="AN20" s="206"/>
      <c r="AO20" s="208"/>
      <c r="AP20" s="206"/>
      <c r="AQ20" s="206"/>
      <c r="AR20" s="380"/>
    </row>
    <row r="21" spans="1:44" ht="34.799999999999997" customHeight="1">
      <c r="A21" s="355" t="s">
        <v>284</v>
      </c>
      <c r="B21" s="355"/>
      <c r="C21" s="356"/>
      <c r="D21" s="176" t="s">
        <v>41</v>
      </c>
      <c r="E21" s="210"/>
      <c r="F21" s="206"/>
      <c r="G21" s="207"/>
      <c r="H21" s="207"/>
      <c r="I21" s="206"/>
      <c r="J21" s="206"/>
      <c r="K21" s="206"/>
      <c r="L21" s="210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9"/>
      <c r="AB21" s="206"/>
      <c r="AC21" s="210"/>
      <c r="AD21" s="206"/>
      <c r="AE21" s="206"/>
      <c r="AF21" s="210"/>
      <c r="AG21" s="206"/>
      <c r="AH21" s="206"/>
      <c r="AI21" s="218"/>
      <c r="AJ21" s="206"/>
      <c r="AK21" s="206"/>
      <c r="AL21" s="218"/>
      <c r="AM21" s="206"/>
      <c r="AN21" s="206"/>
      <c r="AO21" s="208"/>
      <c r="AP21" s="206"/>
      <c r="AQ21" s="206"/>
      <c r="AR21" s="380"/>
    </row>
    <row r="22" spans="1:44" ht="34.799999999999997" customHeight="1">
      <c r="A22" s="357"/>
      <c r="B22" s="357"/>
      <c r="C22" s="358"/>
      <c r="D22" s="177" t="s">
        <v>37</v>
      </c>
      <c r="E22" s="210"/>
      <c r="F22" s="206"/>
      <c r="G22" s="207"/>
      <c r="H22" s="207"/>
      <c r="I22" s="206"/>
      <c r="J22" s="206"/>
      <c r="K22" s="206"/>
      <c r="L22" s="210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9"/>
      <c r="AB22" s="206"/>
      <c r="AC22" s="210"/>
      <c r="AD22" s="206"/>
      <c r="AE22" s="206"/>
      <c r="AF22" s="210"/>
      <c r="AG22" s="206"/>
      <c r="AH22" s="206"/>
      <c r="AI22" s="218"/>
      <c r="AJ22" s="206"/>
      <c r="AK22" s="206"/>
      <c r="AL22" s="218"/>
      <c r="AM22" s="206"/>
      <c r="AN22" s="206"/>
      <c r="AO22" s="208"/>
      <c r="AP22" s="206"/>
      <c r="AQ22" s="206"/>
      <c r="AR22" s="380"/>
    </row>
    <row r="23" spans="1:44" ht="34.799999999999997" customHeight="1">
      <c r="A23" s="357"/>
      <c r="B23" s="357"/>
      <c r="C23" s="358"/>
      <c r="D23" s="178" t="s">
        <v>2</v>
      </c>
      <c r="E23" s="210"/>
      <c r="F23" s="206"/>
      <c r="G23" s="207"/>
      <c r="H23" s="207"/>
      <c r="I23" s="206"/>
      <c r="J23" s="206"/>
      <c r="K23" s="206"/>
      <c r="L23" s="210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9"/>
      <c r="AB23" s="206"/>
      <c r="AC23" s="210"/>
      <c r="AD23" s="206"/>
      <c r="AE23" s="206"/>
      <c r="AF23" s="210"/>
      <c r="AG23" s="206"/>
      <c r="AH23" s="206"/>
      <c r="AI23" s="218"/>
      <c r="AJ23" s="206"/>
      <c r="AK23" s="206"/>
      <c r="AL23" s="218"/>
      <c r="AM23" s="206"/>
      <c r="AN23" s="206"/>
      <c r="AO23" s="208"/>
      <c r="AP23" s="206"/>
      <c r="AQ23" s="206"/>
      <c r="AR23" s="380"/>
    </row>
    <row r="24" spans="1:44" ht="34.799999999999997" customHeight="1">
      <c r="A24" s="357"/>
      <c r="B24" s="357"/>
      <c r="C24" s="358"/>
      <c r="D24" s="178" t="s">
        <v>43</v>
      </c>
      <c r="E24" s="210"/>
      <c r="F24" s="206"/>
      <c r="G24" s="207"/>
      <c r="H24" s="207"/>
      <c r="I24" s="206"/>
      <c r="J24" s="206"/>
      <c r="K24" s="206"/>
      <c r="L24" s="210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9"/>
      <c r="AB24" s="206"/>
      <c r="AC24" s="210"/>
      <c r="AD24" s="206"/>
      <c r="AE24" s="206"/>
      <c r="AF24" s="210"/>
      <c r="AG24" s="206"/>
      <c r="AH24" s="206"/>
      <c r="AI24" s="218"/>
      <c r="AJ24" s="206"/>
      <c r="AK24" s="206"/>
      <c r="AL24" s="218"/>
      <c r="AM24" s="206"/>
      <c r="AN24" s="206"/>
      <c r="AO24" s="208"/>
      <c r="AP24" s="206"/>
      <c r="AQ24" s="206"/>
      <c r="AR24" s="380"/>
    </row>
    <row r="25" spans="1:44" ht="34.799999999999997" customHeight="1">
      <c r="A25" s="359"/>
      <c r="B25" s="359"/>
      <c r="C25" s="360"/>
      <c r="D25" s="179" t="s">
        <v>272</v>
      </c>
      <c r="E25" s="210"/>
      <c r="F25" s="206"/>
      <c r="G25" s="207"/>
      <c r="H25" s="207"/>
      <c r="I25" s="206"/>
      <c r="J25" s="206"/>
      <c r="K25" s="206"/>
      <c r="L25" s="210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9"/>
      <c r="AB25" s="206"/>
      <c r="AC25" s="210"/>
      <c r="AD25" s="206"/>
      <c r="AE25" s="206"/>
      <c r="AF25" s="210"/>
      <c r="AG25" s="206"/>
      <c r="AH25" s="206"/>
      <c r="AI25" s="218"/>
      <c r="AJ25" s="206"/>
      <c r="AK25" s="206"/>
      <c r="AL25" s="218"/>
      <c r="AM25" s="206"/>
      <c r="AN25" s="206"/>
      <c r="AO25" s="208"/>
      <c r="AP25" s="206"/>
      <c r="AQ25" s="206"/>
      <c r="AR25" s="380"/>
    </row>
    <row r="26" spans="1:44" ht="34.799999999999997" customHeight="1">
      <c r="A26" s="355" t="s">
        <v>286</v>
      </c>
      <c r="B26" s="361"/>
      <c r="C26" s="362"/>
      <c r="D26" s="176" t="s">
        <v>41</v>
      </c>
      <c r="E26" s="210"/>
      <c r="F26" s="206"/>
      <c r="G26" s="207"/>
      <c r="H26" s="207"/>
      <c r="I26" s="206"/>
      <c r="J26" s="206"/>
      <c r="K26" s="206"/>
      <c r="L26" s="210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9"/>
      <c r="AB26" s="206"/>
      <c r="AC26" s="210"/>
      <c r="AD26" s="206"/>
      <c r="AE26" s="206"/>
      <c r="AF26" s="210"/>
      <c r="AG26" s="206"/>
      <c r="AH26" s="206"/>
      <c r="AI26" s="218"/>
      <c r="AJ26" s="206"/>
      <c r="AK26" s="206"/>
      <c r="AL26" s="218"/>
      <c r="AM26" s="206"/>
      <c r="AN26" s="206"/>
      <c r="AO26" s="208"/>
      <c r="AP26" s="206"/>
      <c r="AQ26" s="206"/>
      <c r="AR26" s="380"/>
    </row>
    <row r="27" spans="1:44" ht="34.799999999999997" customHeight="1">
      <c r="A27" s="363"/>
      <c r="B27" s="363"/>
      <c r="C27" s="364"/>
      <c r="D27" s="177" t="s">
        <v>37</v>
      </c>
      <c r="E27" s="210"/>
      <c r="F27" s="206"/>
      <c r="G27" s="207"/>
      <c r="H27" s="207"/>
      <c r="I27" s="206"/>
      <c r="J27" s="206"/>
      <c r="K27" s="206"/>
      <c r="L27" s="210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9"/>
      <c r="AB27" s="206"/>
      <c r="AC27" s="210"/>
      <c r="AD27" s="206"/>
      <c r="AE27" s="206"/>
      <c r="AF27" s="210"/>
      <c r="AG27" s="206"/>
      <c r="AH27" s="206"/>
      <c r="AI27" s="218"/>
      <c r="AJ27" s="206"/>
      <c r="AK27" s="206"/>
      <c r="AL27" s="218"/>
      <c r="AM27" s="206"/>
      <c r="AN27" s="206"/>
      <c r="AO27" s="208"/>
      <c r="AP27" s="206"/>
      <c r="AQ27" s="206"/>
      <c r="AR27" s="380"/>
    </row>
    <row r="28" spans="1:44" ht="34.799999999999997" customHeight="1">
      <c r="A28" s="363"/>
      <c r="B28" s="363"/>
      <c r="C28" s="364"/>
      <c r="D28" s="178" t="s">
        <v>2</v>
      </c>
      <c r="E28" s="210"/>
      <c r="F28" s="206"/>
      <c r="G28" s="207"/>
      <c r="H28" s="207"/>
      <c r="I28" s="206"/>
      <c r="J28" s="206"/>
      <c r="K28" s="206"/>
      <c r="L28" s="210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9"/>
      <c r="AB28" s="206"/>
      <c r="AC28" s="210"/>
      <c r="AD28" s="206"/>
      <c r="AE28" s="206"/>
      <c r="AF28" s="210"/>
      <c r="AG28" s="206"/>
      <c r="AH28" s="206"/>
      <c r="AI28" s="218"/>
      <c r="AJ28" s="206"/>
      <c r="AK28" s="206"/>
      <c r="AL28" s="218"/>
      <c r="AM28" s="206"/>
      <c r="AN28" s="206"/>
      <c r="AO28" s="208"/>
      <c r="AP28" s="206"/>
      <c r="AQ28" s="206"/>
      <c r="AR28" s="380"/>
    </row>
    <row r="29" spans="1:44" ht="34.799999999999997" customHeight="1">
      <c r="A29" s="363"/>
      <c r="B29" s="363"/>
      <c r="C29" s="364"/>
      <c r="D29" s="178" t="s">
        <v>43</v>
      </c>
      <c r="E29" s="210"/>
      <c r="F29" s="206"/>
      <c r="G29" s="207"/>
      <c r="H29" s="207"/>
      <c r="I29" s="206"/>
      <c r="J29" s="206"/>
      <c r="K29" s="206"/>
      <c r="L29" s="210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9"/>
      <c r="AB29" s="206"/>
      <c r="AC29" s="210"/>
      <c r="AD29" s="206"/>
      <c r="AE29" s="206"/>
      <c r="AF29" s="210"/>
      <c r="AG29" s="206"/>
      <c r="AH29" s="206"/>
      <c r="AI29" s="218"/>
      <c r="AJ29" s="206"/>
      <c r="AK29" s="206"/>
      <c r="AL29" s="218"/>
      <c r="AM29" s="206"/>
      <c r="AN29" s="206"/>
      <c r="AO29" s="208"/>
      <c r="AP29" s="206"/>
      <c r="AQ29" s="206"/>
      <c r="AR29" s="380"/>
    </row>
    <row r="30" spans="1:44" ht="34.799999999999997" customHeight="1">
      <c r="A30" s="363"/>
      <c r="B30" s="363"/>
      <c r="C30" s="364"/>
      <c r="D30" s="179" t="s">
        <v>272</v>
      </c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380"/>
    </row>
    <row r="31" spans="1:44" ht="17.25" customHeight="1">
      <c r="A31" s="342" t="s">
        <v>282</v>
      </c>
      <c r="B31" s="343"/>
      <c r="C31" s="344"/>
      <c r="D31" s="176" t="s">
        <v>41</v>
      </c>
      <c r="E31" s="192">
        <f>E32+E33+E34+E35</f>
        <v>13917.500000000002</v>
      </c>
      <c r="F31" s="192">
        <f>F32+F33+F34+F35</f>
        <v>5859.58</v>
      </c>
      <c r="G31" s="192">
        <f>(F31/E31)*100</f>
        <v>42.102245374528465</v>
      </c>
      <c r="H31" s="192">
        <f>H32+H33+H34+H35</f>
        <v>700</v>
      </c>
      <c r="I31" s="192">
        <f>I32+I33+I34+I35</f>
        <v>700</v>
      </c>
      <c r="J31" s="192">
        <f>(I31/H31)*100</f>
        <v>100</v>
      </c>
      <c r="K31" s="192">
        <f>K32+K33+K34+K35</f>
        <v>2647.8199999999997</v>
      </c>
      <c r="L31" s="192">
        <f>L32+L33+L34+L35</f>
        <v>2647.8199999999997</v>
      </c>
      <c r="M31" s="192">
        <f>(L31/K31)*100</f>
        <v>100</v>
      </c>
      <c r="N31" s="192">
        <f>N32+N33+N34+N35</f>
        <v>546.59999999999991</v>
      </c>
      <c r="O31" s="192">
        <f>O32+O33+O34+O35</f>
        <v>546.59999999999991</v>
      </c>
      <c r="P31" s="192">
        <f>(O31/N31)*100</f>
        <v>100</v>
      </c>
      <c r="Q31" s="192">
        <f>Q32+Q33+Q34+Q35</f>
        <v>598.77</v>
      </c>
      <c r="R31" s="192">
        <f>R32+R33+R34+R35</f>
        <v>598.77</v>
      </c>
      <c r="S31" s="192">
        <f>(R31/Q31)*100</f>
        <v>100</v>
      </c>
      <c r="T31" s="192">
        <f>T32+T33+T34+T35</f>
        <v>0</v>
      </c>
      <c r="U31" s="192">
        <f>U32+U33+U34+U35</f>
        <v>0</v>
      </c>
      <c r="V31" s="192" t="e">
        <f>(U31/T31)*100</f>
        <v>#DIV/0!</v>
      </c>
      <c r="W31" s="192">
        <f>W32+W33+W34+W35</f>
        <v>937.64</v>
      </c>
      <c r="X31" s="192">
        <f>X32+X33+X34+X35</f>
        <v>1366.3899999999999</v>
      </c>
      <c r="Y31" s="192">
        <f>(X31/W31)*100</f>
        <v>145.72650484194358</v>
      </c>
      <c r="Z31" s="192">
        <f>Z32+Z33+Z34+Z35</f>
        <v>1030.24</v>
      </c>
      <c r="AA31" s="192">
        <f>AA32+AA33+AA34+AA35</f>
        <v>0</v>
      </c>
      <c r="AB31" s="192">
        <f>(AA31/Z31)*100</f>
        <v>0</v>
      </c>
      <c r="AC31" s="192">
        <f>AC32+AC33+AC34+AC35</f>
        <v>1366.27</v>
      </c>
      <c r="AD31" s="192">
        <f>AD32+AD33+AD34+AD35</f>
        <v>0</v>
      </c>
      <c r="AE31" s="192">
        <f>(AD31/AC31)*100</f>
        <v>0</v>
      </c>
      <c r="AF31" s="192">
        <f>AF32+AF33+AF34+AF35</f>
        <v>2940.6</v>
      </c>
      <c r="AG31" s="192">
        <f>AG32+AG33+AG34+AG35</f>
        <v>0</v>
      </c>
      <c r="AH31" s="192">
        <f>(AG31/AF31)*100</f>
        <v>0</v>
      </c>
      <c r="AI31" s="192">
        <f>AI32+AI33+AI34+AI35</f>
        <v>790.6</v>
      </c>
      <c r="AJ31" s="192">
        <f>AJ32+AJ33+AJ34+AJ35</f>
        <v>0</v>
      </c>
      <c r="AK31" s="192">
        <f>(AJ31/AI31)*100</f>
        <v>0</v>
      </c>
      <c r="AL31" s="192">
        <f>AL32+AL33+AL34+AL35</f>
        <v>640.6</v>
      </c>
      <c r="AM31" s="192">
        <f>AM32+AM33+AM34+AM35</f>
        <v>0</v>
      </c>
      <c r="AN31" s="192">
        <f>(AM31/AL31)*100</f>
        <v>0</v>
      </c>
      <c r="AO31" s="192">
        <f>AO32+AO33+AO34+AO35</f>
        <v>1718.36</v>
      </c>
      <c r="AP31" s="192">
        <f>AP32+AP33+AP34+AP35</f>
        <v>0</v>
      </c>
      <c r="AQ31" s="192">
        <f>(AP31/AO31)*100</f>
        <v>0</v>
      </c>
      <c r="AR31" s="380"/>
    </row>
    <row r="32" spans="1:44" ht="31.2">
      <c r="A32" s="345"/>
      <c r="B32" s="346"/>
      <c r="C32" s="347"/>
      <c r="D32" s="178" t="s">
        <v>37</v>
      </c>
      <c r="E32" s="222"/>
      <c r="F32" s="222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380"/>
    </row>
    <row r="33" spans="1:44" ht="31.2" customHeight="1">
      <c r="A33" s="345"/>
      <c r="B33" s="346"/>
      <c r="C33" s="347"/>
      <c r="D33" s="178" t="s">
        <v>2</v>
      </c>
      <c r="E33" s="210"/>
      <c r="F33" s="206"/>
      <c r="G33" s="207"/>
      <c r="H33" s="201"/>
      <c r="I33" s="200"/>
      <c r="J33" s="200"/>
      <c r="K33" s="200"/>
      <c r="L33" s="204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3"/>
      <c r="AB33" s="200"/>
      <c r="AC33" s="204"/>
      <c r="AD33" s="200"/>
      <c r="AE33" s="200"/>
      <c r="AF33" s="204"/>
      <c r="AG33" s="200"/>
      <c r="AH33" s="200"/>
      <c r="AI33" s="217"/>
      <c r="AJ33" s="200"/>
      <c r="AK33" s="200"/>
      <c r="AL33" s="217"/>
      <c r="AM33" s="200"/>
      <c r="AN33" s="200"/>
      <c r="AO33" s="202"/>
      <c r="AP33" s="200"/>
      <c r="AQ33" s="200"/>
      <c r="AR33" s="380"/>
    </row>
    <row r="34" spans="1:44" ht="15.6">
      <c r="A34" s="345"/>
      <c r="B34" s="346"/>
      <c r="C34" s="347"/>
      <c r="D34" s="189" t="s">
        <v>43</v>
      </c>
      <c r="E34" s="210">
        <f>E13</f>
        <v>13917.500000000002</v>
      </c>
      <c r="F34" s="210">
        <f>F13</f>
        <v>5859.58</v>
      </c>
      <c r="G34" s="192">
        <f>(F34/E34)*100</f>
        <v>42.102245374528465</v>
      </c>
      <c r="H34" s="210">
        <f>H13</f>
        <v>700</v>
      </c>
      <c r="I34" s="210">
        <f>I13</f>
        <v>700</v>
      </c>
      <c r="J34" s="192">
        <f>(I34/H34)*100</f>
        <v>100</v>
      </c>
      <c r="K34" s="210">
        <f>K13</f>
        <v>2647.8199999999997</v>
      </c>
      <c r="L34" s="210">
        <f>L13</f>
        <v>2647.8199999999997</v>
      </c>
      <c r="M34" s="192">
        <f>(L34/K34)*100</f>
        <v>100</v>
      </c>
      <c r="N34" s="210">
        <f>N13</f>
        <v>546.59999999999991</v>
      </c>
      <c r="O34" s="210">
        <f>O13</f>
        <v>546.59999999999991</v>
      </c>
      <c r="P34" s="192">
        <f>(O34/N34)*100</f>
        <v>100</v>
      </c>
      <c r="Q34" s="210">
        <f>Q13</f>
        <v>598.77</v>
      </c>
      <c r="R34" s="210">
        <f>R13</f>
        <v>598.77</v>
      </c>
      <c r="S34" s="192">
        <f>(R34/Q34)*100</f>
        <v>100</v>
      </c>
      <c r="T34" s="210">
        <f>T13</f>
        <v>0</v>
      </c>
      <c r="U34" s="210">
        <f>U13</f>
        <v>0</v>
      </c>
      <c r="V34" s="192" t="e">
        <f>(U34/T34)*100</f>
        <v>#DIV/0!</v>
      </c>
      <c r="W34" s="210">
        <f>W13</f>
        <v>937.64</v>
      </c>
      <c r="X34" s="210">
        <f>X13</f>
        <v>1366.3899999999999</v>
      </c>
      <c r="Y34" s="192">
        <f>(X34/W34)*100</f>
        <v>145.72650484194358</v>
      </c>
      <c r="Z34" s="210">
        <f>Z13</f>
        <v>1030.24</v>
      </c>
      <c r="AA34" s="210">
        <f>AA13</f>
        <v>0</v>
      </c>
      <c r="AB34" s="192">
        <f>(AA34/Z34)*100</f>
        <v>0</v>
      </c>
      <c r="AC34" s="210">
        <f>AC13</f>
        <v>1366.27</v>
      </c>
      <c r="AD34" s="210">
        <f>AD13</f>
        <v>0</v>
      </c>
      <c r="AE34" s="192">
        <f>(AD34/AC34)*100</f>
        <v>0</v>
      </c>
      <c r="AF34" s="210">
        <f>AF13</f>
        <v>2940.6</v>
      </c>
      <c r="AG34" s="210">
        <f>AG13</f>
        <v>0</v>
      </c>
      <c r="AH34" s="192">
        <f>(AG34/AF34)*100</f>
        <v>0</v>
      </c>
      <c r="AI34" s="210">
        <f>AI13</f>
        <v>790.6</v>
      </c>
      <c r="AJ34" s="210">
        <f>AJ13</f>
        <v>0</v>
      </c>
      <c r="AK34" s="192">
        <f>(AJ34/AI34)*100</f>
        <v>0</v>
      </c>
      <c r="AL34" s="210">
        <f>AL13</f>
        <v>640.6</v>
      </c>
      <c r="AM34" s="210">
        <f>AM13</f>
        <v>0</v>
      </c>
      <c r="AN34" s="192">
        <f>(AM34/AL34)*100</f>
        <v>0</v>
      </c>
      <c r="AO34" s="210">
        <f>AO13</f>
        <v>1718.36</v>
      </c>
      <c r="AP34" s="210">
        <f>AP13</f>
        <v>0</v>
      </c>
      <c r="AQ34" s="192">
        <f>(AP34/AO34)*100</f>
        <v>0</v>
      </c>
      <c r="AR34" s="380"/>
    </row>
    <row r="35" spans="1:44" s="153" customFormat="1" ht="37.200000000000003" customHeight="1">
      <c r="A35" s="348"/>
      <c r="B35" s="349"/>
      <c r="C35" s="350"/>
      <c r="D35" s="181" t="s">
        <v>272</v>
      </c>
      <c r="E35" s="194"/>
      <c r="F35" s="194"/>
      <c r="G35" s="195"/>
      <c r="H35" s="195"/>
      <c r="I35" s="194"/>
      <c r="J35" s="194"/>
      <c r="K35" s="194"/>
      <c r="L35" s="198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7"/>
      <c r="AB35" s="194"/>
      <c r="AC35" s="198"/>
      <c r="AD35" s="194"/>
      <c r="AE35" s="194"/>
      <c r="AF35" s="198"/>
      <c r="AG35" s="194"/>
      <c r="AH35" s="194"/>
      <c r="AI35" s="216"/>
      <c r="AJ35" s="194"/>
      <c r="AK35" s="194"/>
      <c r="AL35" s="216"/>
      <c r="AM35" s="194"/>
      <c r="AN35" s="194"/>
      <c r="AO35" s="196"/>
      <c r="AP35" s="194"/>
      <c r="AQ35" s="194"/>
      <c r="AR35" s="380"/>
    </row>
    <row r="36" spans="1:44" ht="37.200000000000003" customHeight="1">
      <c r="A36" s="342" t="s">
        <v>280</v>
      </c>
      <c r="B36" s="355"/>
      <c r="C36" s="356"/>
      <c r="D36" s="176" t="s">
        <v>41</v>
      </c>
      <c r="E36" s="146"/>
      <c r="F36" s="143"/>
      <c r="G36" s="144"/>
      <c r="H36" s="145" t="s">
        <v>281</v>
      </c>
      <c r="I36" s="143" t="s">
        <v>281</v>
      </c>
      <c r="J36" s="145" t="s">
        <v>281</v>
      </c>
      <c r="K36" s="143" t="s">
        <v>281</v>
      </c>
      <c r="L36" s="145" t="s">
        <v>281</v>
      </c>
      <c r="M36" s="143" t="s">
        <v>281</v>
      </c>
      <c r="N36" s="145" t="s">
        <v>281</v>
      </c>
      <c r="O36" s="143" t="s">
        <v>281</v>
      </c>
      <c r="P36" s="145" t="s">
        <v>281</v>
      </c>
      <c r="Q36" s="143" t="s">
        <v>281</v>
      </c>
      <c r="R36" s="145" t="s">
        <v>281</v>
      </c>
      <c r="S36" s="143" t="s">
        <v>281</v>
      </c>
      <c r="T36" s="145" t="s">
        <v>281</v>
      </c>
      <c r="U36" s="143" t="s">
        <v>281</v>
      </c>
      <c r="V36" s="145" t="s">
        <v>281</v>
      </c>
      <c r="W36" s="143" t="s">
        <v>281</v>
      </c>
      <c r="X36" s="145" t="s">
        <v>281</v>
      </c>
      <c r="Y36" s="143" t="s">
        <v>281</v>
      </c>
      <c r="Z36" s="145" t="s">
        <v>281</v>
      </c>
      <c r="AA36" s="143" t="s">
        <v>281</v>
      </c>
      <c r="AB36" s="145" t="s">
        <v>281</v>
      </c>
      <c r="AC36" s="143" t="s">
        <v>281</v>
      </c>
      <c r="AD36" s="145" t="s">
        <v>281</v>
      </c>
      <c r="AE36" s="143" t="s">
        <v>281</v>
      </c>
      <c r="AF36" s="145" t="s">
        <v>281</v>
      </c>
      <c r="AG36" s="143" t="s">
        <v>281</v>
      </c>
      <c r="AH36" s="145" t="s">
        <v>281</v>
      </c>
      <c r="AI36" s="143" t="s">
        <v>281</v>
      </c>
      <c r="AJ36" s="145" t="s">
        <v>281</v>
      </c>
      <c r="AK36" s="143" t="s">
        <v>281</v>
      </c>
      <c r="AL36" s="145" t="s">
        <v>281</v>
      </c>
      <c r="AM36" s="143" t="s">
        <v>281</v>
      </c>
      <c r="AN36" s="145" t="s">
        <v>281</v>
      </c>
      <c r="AO36" s="143" t="s">
        <v>281</v>
      </c>
      <c r="AP36" s="145" t="s">
        <v>281</v>
      </c>
      <c r="AQ36" s="143" t="s">
        <v>281</v>
      </c>
      <c r="AR36" s="175"/>
    </row>
    <row r="37" spans="1:44" ht="37.200000000000003" customHeight="1">
      <c r="A37" s="372"/>
      <c r="B37" s="357"/>
      <c r="C37" s="358"/>
      <c r="D37" s="178" t="s">
        <v>37</v>
      </c>
      <c r="E37" s="173"/>
      <c r="F37" s="139"/>
      <c r="G37" s="137"/>
      <c r="H37" s="145" t="s">
        <v>281</v>
      </c>
      <c r="I37" s="143" t="s">
        <v>281</v>
      </c>
      <c r="J37" s="145" t="s">
        <v>281</v>
      </c>
      <c r="K37" s="143" t="s">
        <v>281</v>
      </c>
      <c r="L37" s="145" t="s">
        <v>281</v>
      </c>
      <c r="M37" s="143" t="s">
        <v>281</v>
      </c>
      <c r="N37" s="145" t="s">
        <v>281</v>
      </c>
      <c r="O37" s="143" t="s">
        <v>281</v>
      </c>
      <c r="P37" s="145" t="s">
        <v>281</v>
      </c>
      <c r="Q37" s="143" t="s">
        <v>281</v>
      </c>
      <c r="R37" s="145" t="s">
        <v>281</v>
      </c>
      <c r="S37" s="143" t="s">
        <v>281</v>
      </c>
      <c r="T37" s="145" t="s">
        <v>281</v>
      </c>
      <c r="U37" s="143" t="s">
        <v>281</v>
      </c>
      <c r="V37" s="145" t="s">
        <v>281</v>
      </c>
      <c r="W37" s="143" t="s">
        <v>281</v>
      </c>
      <c r="X37" s="145" t="s">
        <v>281</v>
      </c>
      <c r="Y37" s="143" t="s">
        <v>281</v>
      </c>
      <c r="Z37" s="145" t="s">
        <v>281</v>
      </c>
      <c r="AA37" s="143" t="s">
        <v>281</v>
      </c>
      <c r="AB37" s="145" t="s">
        <v>281</v>
      </c>
      <c r="AC37" s="143" t="s">
        <v>281</v>
      </c>
      <c r="AD37" s="145" t="s">
        <v>281</v>
      </c>
      <c r="AE37" s="143" t="s">
        <v>281</v>
      </c>
      <c r="AF37" s="145" t="s">
        <v>281</v>
      </c>
      <c r="AG37" s="143" t="s">
        <v>281</v>
      </c>
      <c r="AH37" s="145" t="s">
        <v>281</v>
      </c>
      <c r="AI37" s="143" t="s">
        <v>281</v>
      </c>
      <c r="AJ37" s="145" t="s">
        <v>281</v>
      </c>
      <c r="AK37" s="143" t="s">
        <v>281</v>
      </c>
      <c r="AL37" s="145" t="s">
        <v>281</v>
      </c>
      <c r="AM37" s="143" t="s">
        <v>281</v>
      </c>
      <c r="AN37" s="145" t="s">
        <v>281</v>
      </c>
      <c r="AO37" s="143" t="s">
        <v>281</v>
      </c>
      <c r="AP37" s="145" t="s">
        <v>281</v>
      </c>
      <c r="AQ37" s="143" t="s">
        <v>281</v>
      </c>
      <c r="AR37" s="175"/>
    </row>
    <row r="38" spans="1:44" ht="37.200000000000003" customHeight="1">
      <c r="A38" s="372"/>
      <c r="B38" s="357"/>
      <c r="C38" s="358"/>
      <c r="D38" s="178" t="s">
        <v>2</v>
      </c>
      <c r="E38" s="141"/>
      <c r="F38" s="140"/>
      <c r="G38" s="138"/>
      <c r="H38" s="145" t="s">
        <v>281</v>
      </c>
      <c r="I38" s="143" t="s">
        <v>281</v>
      </c>
      <c r="J38" s="145" t="s">
        <v>281</v>
      </c>
      <c r="K38" s="143" t="s">
        <v>281</v>
      </c>
      <c r="L38" s="145" t="s">
        <v>281</v>
      </c>
      <c r="M38" s="143" t="s">
        <v>281</v>
      </c>
      <c r="N38" s="145" t="s">
        <v>281</v>
      </c>
      <c r="O38" s="143" t="s">
        <v>281</v>
      </c>
      <c r="P38" s="145" t="s">
        <v>281</v>
      </c>
      <c r="Q38" s="143" t="s">
        <v>281</v>
      </c>
      <c r="R38" s="145" t="s">
        <v>281</v>
      </c>
      <c r="S38" s="143" t="s">
        <v>281</v>
      </c>
      <c r="T38" s="145" t="s">
        <v>281</v>
      </c>
      <c r="U38" s="143" t="s">
        <v>281</v>
      </c>
      <c r="V38" s="145" t="s">
        <v>281</v>
      </c>
      <c r="W38" s="143" t="s">
        <v>281</v>
      </c>
      <c r="X38" s="145" t="s">
        <v>281</v>
      </c>
      <c r="Y38" s="143" t="s">
        <v>281</v>
      </c>
      <c r="Z38" s="145" t="s">
        <v>281</v>
      </c>
      <c r="AA38" s="143" t="s">
        <v>281</v>
      </c>
      <c r="AB38" s="145" t="s">
        <v>281</v>
      </c>
      <c r="AC38" s="143" t="s">
        <v>281</v>
      </c>
      <c r="AD38" s="145" t="s">
        <v>281</v>
      </c>
      <c r="AE38" s="143" t="s">
        <v>281</v>
      </c>
      <c r="AF38" s="145" t="s">
        <v>281</v>
      </c>
      <c r="AG38" s="143" t="s">
        <v>281</v>
      </c>
      <c r="AH38" s="145" t="s">
        <v>281</v>
      </c>
      <c r="AI38" s="143" t="s">
        <v>281</v>
      </c>
      <c r="AJ38" s="145" t="s">
        <v>281</v>
      </c>
      <c r="AK38" s="143" t="s">
        <v>281</v>
      </c>
      <c r="AL38" s="145" t="s">
        <v>281</v>
      </c>
      <c r="AM38" s="143" t="s">
        <v>281</v>
      </c>
      <c r="AN38" s="145" t="s">
        <v>281</v>
      </c>
      <c r="AO38" s="143" t="s">
        <v>281</v>
      </c>
      <c r="AP38" s="145" t="s">
        <v>281</v>
      </c>
      <c r="AQ38" s="143" t="s">
        <v>281</v>
      </c>
      <c r="AR38" s="175"/>
    </row>
    <row r="39" spans="1:44" ht="37.200000000000003" customHeight="1">
      <c r="A39" s="372"/>
      <c r="B39" s="357"/>
      <c r="C39" s="358"/>
      <c r="D39" s="189" t="s">
        <v>43</v>
      </c>
      <c r="E39" s="141"/>
      <c r="F39" s="140"/>
      <c r="G39" s="138"/>
      <c r="H39" s="145" t="s">
        <v>281</v>
      </c>
      <c r="I39" s="143" t="s">
        <v>281</v>
      </c>
      <c r="J39" s="145" t="s">
        <v>281</v>
      </c>
      <c r="K39" s="143" t="s">
        <v>281</v>
      </c>
      <c r="L39" s="145" t="s">
        <v>281</v>
      </c>
      <c r="M39" s="143" t="s">
        <v>281</v>
      </c>
      <c r="N39" s="145" t="s">
        <v>281</v>
      </c>
      <c r="O39" s="143" t="s">
        <v>281</v>
      </c>
      <c r="P39" s="145" t="s">
        <v>281</v>
      </c>
      <c r="Q39" s="143" t="s">
        <v>281</v>
      </c>
      <c r="R39" s="145" t="s">
        <v>281</v>
      </c>
      <c r="S39" s="143" t="s">
        <v>281</v>
      </c>
      <c r="T39" s="145" t="s">
        <v>281</v>
      </c>
      <c r="U39" s="143" t="s">
        <v>281</v>
      </c>
      <c r="V39" s="145" t="s">
        <v>281</v>
      </c>
      <c r="W39" s="143" t="s">
        <v>281</v>
      </c>
      <c r="X39" s="145" t="s">
        <v>281</v>
      </c>
      <c r="Y39" s="143" t="s">
        <v>281</v>
      </c>
      <c r="Z39" s="145" t="s">
        <v>281</v>
      </c>
      <c r="AA39" s="143" t="s">
        <v>281</v>
      </c>
      <c r="AB39" s="145" t="s">
        <v>281</v>
      </c>
      <c r="AC39" s="143" t="s">
        <v>281</v>
      </c>
      <c r="AD39" s="145" t="s">
        <v>281</v>
      </c>
      <c r="AE39" s="143" t="s">
        <v>281</v>
      </c>
      <c r="AF39" s="145" t="s">
        <v>281</v>
      </c>
      <c r="AG39" s="143" t="s">
        <v>281</v>
      </c>
      <c r="AH39" s="145" t="s">
        <v>281</v>
      </c>
      <c r="AI39" s="143" t="s">
        <v>281</v>
      </c>
      <c r="AJ39" s="145" t="s">
        <v>281</v>
      </c>
      <c r="AK39" s="143" t="s">
        <v>281</v>
      </c>
      <c r="AL39" s="145" t="s">
        <v>281</v>
      </c>
      <c r="AM39" s="143" t="s">
        <v>281</v>
      </c>
      <c r="AN39" s="145" t="s">
        <v>281</v>
      </c>
      <c r="AO39" s="143" t="s">
        <v>281</v>
      </c>
      <c r="AP39" s="145" t="s">
        <v>281</v>
      </c>
      <c r="AQ39" s="143" t="s">
        <v>281</v>
      </c>
      <c r="AR39" s="175"/>
    </row>
    <row r="40" spans="1:44" ht="37.200000000000003" customHeight="1">
      <c r="A40" s="373"/>
      <c r="B40" s="359"/>
      <c r="C40" s="360"/>
      <c r="D40" s="181" t="s">
        <v>272</v>
      </c>
      <c r="E40" s="136"/>
      <c r="F40" s="136"/>
      <c r="G40" s="147"/>
      <c r="H40" s="145" t="s">
        <v>281</v>
      </c>
      <c r="I40" s="143" t="s">
        <v>281</v>
      </c>
      <c r="J40" s="145" t="s">
        <v>281</v>
      </c>
      <c r="K40" s="143" t="s">
        <v>281</v>
      </c>
      <c r="L40" s="145" t="s">
        <v>281</v>
      </c>
      <c r="M40" s="143" t="s">
        <v>281</v>
      </c>
      <c r="N40" s="145" t="s">
        <v>281</v>
      </c>
      <c r="O40" s="143" t="s">
        <v>281</v>
      </c>
      <c r="P40" s="145" t="s">
        <v>281</v>
      </c>
      <c r="Q40" s="143" t="s">
        <v>281</v>
      </c>
      <c r="R40" s="145" t="s">
        <v>281</v>
      </c>
      <c r="S40" s="143" t="s">
        <v>281</v>
      </c>
      <c r="T40" s="145" t="s">
        <v>281</v>
      </c>
      <c r="U40" s="143" t="s">
        <v>281</v>
      </c>
      <c r="V40" s="145" t="s">
        <v>281</v>
      </c>
      <c r="W40" s="143" t="s">
        <v>281</v>
      </c>
      <c r="X40" s="145" t="s">
        <v>281</v>
      </c>
      <c r="Y40" s="143" t="s">
        <v>281</v>
      </c>
      <c r="Z40" s="145" t="s">
        <v>281</v>
      </c>
      <c r="AA40" s="143" t="s">
        <v>281</v>
      </c>
      <c r="AB40" s="145" t="s">
        <v>281</v>
      </c>
      <c r="AC40" s="143" t="s">
        <v>281</v>
      </c>
      <c r="AD40" s="145" t="s">
        <v>281</v>
      </c>
      <c r="AE40" s="143" t="s">
        <v>281</v>
      </c>
      <c r="AF40" s="145" t="s">
        <v>281</v>
      </c>
      <c r="AG40" s="143" t="s">
        <v>281</v>
      </c>
      <c r="AH40" s="145" t="s">
        <v>281</v>
      </c>
      <c r="AI40" s="143" t="s">
        <v>281</v>
      </c>
      <c r="AJ40" s="145" t="s">
        <v>281</v>
      </c>
      <c r="AK40" s="143" t="s">
        <v>281</v>
      </c>
      <c r="AL40" s="145" t="s">
        <v>281</v>
      </c>
      <c r="AM40" s="143" t="s">
        <v>281</v>
      </c>
      <c r="AN40" s="145" t="s">
        <v>281</v>
      </c>
      <c r="AO40" s="143" t="s">
        <v>281</v>
      </c>
      <c r="AP40" s="145" t="s">
        <v>281</v>
      </c>
      <c r="AQ40" s="143" t="s">
        <v>281</v>
      </c>
      <c r="AR40" s="175"/>
    </row>
    <row r="41" spans="1:44" ht="18.75" customHeight="1">
      <c r="A41" s="351" t="s">
        <v>1</v>
      </c>
      <c r="B41" s="353" t="s">
        <v>296</v>
      </c>
      <c r="C41" s="353" t="s">
        <v>299</v>
      </c>
      <c r="D41" s="148" t="s">
        <v>41</v>
      </c>
      <c r="E41" s="192">
        <f>E42+E43+E44+E45</f>
        <v>837</v>
      </c>
      <c r="F41" s="192">
        <f>F42+F43+F44+F45</f>
        <v>348.75</v>
      </c>
      <c r="G41" s="192">
        <f>(F41/E41)*100</f>
        <v>41.666666666666671</v>
      </c>
      <c r="H41" s="192">
        <f>H42+H43+H44+H45</f>
        <v>0</v>
      </c>
      <c r="I41" s="192">
        <f>I42+I43+I44+I45</f>
        <v>0</v>
      </c>
      <c r="J41" s="192" t="e">
        <f>(I41/H41)*100</f>
        <v>#DIV/0!</v>
      </c>
      <c r="K41" s="192">
        <f>K42+K43+K44+K45</f>
        <v>69.75</v>
      </c>
      <c r="L41" s="192">
        <f>L42+L43+L44+L45</f>
        <v>69.75</v>
      </c>
      <c r="M41" s="192">
        <f>(L41/K41)*100</f>
        <v>100</v>
      </c>
      <c r="N41" s="192">
        <f>N42+N43+N44+N45</f>
        <v>69.75</v>
      </c>
      <c r="O41" s="192">
        <f>O42+O43+O44+O45</f>
        <v>69.75</v>
      </c>
      <c r="P41" s="192">
        <f>(O41/N41)*100</f>
        <v>100</v>
      </c>
      <c r="Q41" s="192">
        <f>Q42+Q43+Q44+Q45</f>
        <v>69.75</v>
      </c>
      <c r="R41" s="192">
        <f>R42+R43+R44+R45</f>
        <v>69.75</v>
      </c>
      <c r="S41" s="192">
        <f>(R41/Q41)*100</f>
        <v>100</v>
      </c>
      <c r="T41" s="192">
        <f>T42+T43+T44+T45</f>
        <v>0</v>
      </c>
      <c r="U41" s="192">
        <f>U42+U43+U44+U45</f>
        <v>0</v>
      </c>
      <c r="V41" s="192" t="e">
        <f>(U41/T41)*100</f>
        <v>#DIV/0!</v>
      </c>
      <c r="W41" s="192">
        <f>W42+W43+W44+W45</f>
        <v>139.5</v>
      </c>
      <c r="X41" s="192">
        <f>X42+X43+X44+X45</f>
        <v>139.5</v>
      </c>
      <c r="Y41" s="192">
        <f>(X41/W41)*100</f>
        <v>100</v>
      </c>
      <c r="Z41" s="192">
        <f>Z42+Z43+Z44+Z45</f>
        <v>69.75</v>
      </c>
      <c r="AA41" s="192">
        <f>AA42+AA43+AA44+AA45</f>
        <v>0</v>
      </c>
      <c r="AB41" s="192" t="e">
        <f>(AA41/#REF!)*100</f>
        <v>#REF!</v>
      </c>
      <c r="AC41" s="192">
        <f>AC42+AC43+AC44+AC45</f>
        <v>69.75</v>
      </c>
      <c r="AD41" s="192">
        <f>AD42+AD43+AD44+AD45</f>
        <v>0</v>
      </c>
      <c r="AE41" s="192" t="e">
        <f>(AD41/#REF!)*100</f>
        <v>#REF!</v>
      </c>
      <c r="AF41" s="192">
        <f>AF42+AF43+AF44+AF45</f>
        <v>69.75</v>
      </c>
      <c r="AG41" s="192">
        <f>AG42+AG43+AG44+AG45</f>
        <v>0</v>
      </c>
      <c r="AH41" s="192" t="e">
        <f>(AG41/#REF!)*100</f>
        <v>#REF!</v>
      </c>
      <c r="AI41" s="192">
        <f>AI42+AI43+AI44+AI45</f>
        <v>69.75</v>
      </c>
      <c r="AJ41" s="192">
        <f>AJ42+AJ43+AJ44+AJ45</f>
        <v>0</v>
      </c>
      <c r="AK41" s="192" t="e">
        <f>(AJ41/#REF!)*100</f>
        <v>#REF!</v>
      </c>
      <c r="AL41" s="192">
        <f>AL42+AL43+AL44+AL45</f>
        <v>69.75</v>
      </c>
      <c r="AM41" s="192">
        <f>AM42+AM43+AM44+AM45</f>
        <v>0</v>
      </c>
      <c r="AN41" s="192" t="e">
        <f>(AM41/#REF!)*100</f>
        <v>#REF!</v>
      </c>
      <c r="AO41" s="192">
        <f>AO42+AO43+AO44+AO45</f>
        <v>139.5</v>
      </c>
      <c r="AP41" s="192">
        <f>AP42+AP43+AP44+AP45</f>
        <v>0</v>
      </c>
      <c r="AQ41" s="192">
        <f>(AP41/AO41)*100</f>
        <v>0</v>
      </c>
      <c r="AR41" s="374"/>
    </row>
    <row r="42" spans="1:44" ht="31.2">
      <c r="A42" s="352"/>
      <c r="B42" s="354"/>
      <c r="C42" s="354"/>
      <c r="D42" s="172" t="s">
        <v>37</v>
      </c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194"/>
      <c r="AQ42" s="194"/>
      <c r="AR42" s="375"/>
    </row>
    <row r="43" spans="1:44" ht="46.5" customHeight="1">
      <c r="A43" s="352"/>
      <c r="B43" s="354"/>
      <c r="C43" s="354"/>
      <c r="D43" s="172" t="s">
        <v>2</v>
      </c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  <c r="AN43" s="194"/>
      <c r="AO43" s="194"/>
      <c r="AP43" s="194"/>
      <c r="AQ43" s="194"/>
      <c r="AR43" s="375"/>
    </row>
    <row r="44" spans="1:44" ht="27" customHeight="1">
      <c r="A44" s="352"/>
      <c r="B44" s="354"/>
      <c r="C44" s="354"/>
      <c r="D44" s="190" t="s">
        <v>43</v>
      </c>
      <c r="E44" s="194">
        <f>H44+K44+N44+Q44+T44+W44+Z44+AC44+AF44+AI44+AL44+AO44</f>
        <v>837</v>
      </c>
      <c r="F44" s="194">
        <f>I44+L44+O44+R44+U44+X44+AA44+AD44+AG44+AJ44+AM44+AP44</f>
        <v>348.75</v>
      </c>
      <c r="G44" s="192">
        <f>(F44/E44)*100</f>
        <v>41.666666666666671</v>
      </c>
      <c r="H44" s="194">
        <f>H49</f>
        <v>0</v>
      </c>
      <c r="I44" s="194">
        <f>I49</f>
        <v>0</v>
      </c>
      <c r="J44" s="192" t="e">
        <f>(I44/H44)*100</f>
        <v>#DIV/0!</v>
      </c>
      <c r="K44" s="194">
        <f>K49</f>
        <v>69.75</v>
      </c>
      <c r="L44" s="194">
        <f>L49</f>
        <v>69.75</v>
      </c>
      <c r="M44" s="192">
        <f>(L44/K44)*100</f>
        <v>100</v>
      </c>
      <c r="N44" s="194">
        <f>N49</f>
        <v>69.75</v>
      </c>
      <c r="O44" s="194">
        <f>O49</f>
        <v>69.75</v>
      </c>
      <c r="P44" s="192">
        <f>(O44/N44)*100</f>
        <v>100</v>
      </c>
      <c r="Q44" s="194">
        <f>Q49</f>
        <v>69.75</v>
      </c>
      <c r="R44" s="194">
        <f>R49</f>
        <v>69.75</v>
      </c>
      <c r="S44" s="192">
        <f>(R44/Q44)*100</f>
        <v>100</v>
      </c>
      <c r="T44" s="194">
        <f>T49</f>
        <v>0</v>
      </c>
      <c r="U44" s="194">
        <f>U49</f>
        <v>0</v>
      </c>
      <c r="V44" s="192" t="e">
        <f>(U44/T44)*100</f>
        <v>#DIV/0!</v>
      </c>
      <c r="W44" s="194">
        <f>W49</f>
        <v>139.5</v>
      </c>
      <c r="X44" s="194">
        <f>X49</f>
        <v>139.5</v>
      </c>
      <c r="Y44" s="192">
        <f>(X44/W44)*100</f>
        <v>100</v>
      </c>
      <c r="Z44" s="194">
        <f>Z49</f>
        <v>69.75</v>
      </c>
      <c r="AA44" s="194">
        <f>AA49</f>
        <v>0</v>
      </c>
      <c r="AB44" s="192" t="e">
        <f>(AA44/#REF!)*100</f>
        <v>#REF!</v>
      </c>
      <c r="AC44" s="194">
        <f>AC49</f>
        <v>69.75</v>
      </c>
      <c r="AD44" s="194">
        <f>AD49</f>
        <v>0</v>
      </c>
      <c r="AE44" s="192" t="e">
        <f>(AD44/#REF!)*100</f>
        <v>#REF!</v>
      </c>
      <c r="AF44" s="194">
        <f>AF49</f>
        <v>69.75</v>
      </c>
      <c r="AG44" s="194">
        <f>AG49</f>
        <v>0</v>
      </c>
      <c r="AH44" s="192" t="e">
        <f>(AG44/#REF!)*100</f>
        <v>#REF!</v>
      </c>
      <c r="AI44" s="194">
        <f>AI49</f>
        <v>69.75</v>
      </c>
      <c r="AJ44" s="194">
        <f>AJ49</f>
        <v>0</v>
      </c>
      <c r="AK44" s="192" t="e">
        <f>(AJ44/#REF!)*100</f>
        <v>#REF!</v>
      </c>
      <c r="AL44" s="194">
        <f>AL49</f>
        <v>69.75</v>
      </c>
      <c r="AM44" s="194">
        <f>AM49</f>
        <v>0</v>
      </c>
      <c r="AN44" s="192" t="e">
        <f>(AM44/#REF!)*100</f>
        <v>#REF!</v>
      </c>
      <c r="AO44" s="194">
        <f>AO49</f>
        <v>139.5</v>
      </c>
      <c r="AP44" s="194">
        <f>AP49</f>
        <v>0</v>
      </c>
      <c r="AQ44" s="192">
        <f>(AP44/AO44)*100</f>
        <v>0</v>
      </c>
      <c r="AR44" s="375"/>
    </row>
    <row r="45" spans="1:44" s="153" customFormat="1" ht="52.05" customHeight="1">
      <c r="A45" s="352"/>
      <c r="B45" s="354"/>
      <c r="C45" s="354"/>
      <c r="D45" s="174" t="s">
        <v>272</v>
      </c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194"/>
      <c r="AL45" s="194"/>
      <c r="AM45" s="194"/>
      <c r="AN45" s="194"/>
      <c r="AO45" s="194"/>
      <c r="AP45" s="194"/>
      <c r="AQ45" s="194"/>
      <c r="AR45" s="375"/>
    </row>
    <row r="46" spans="1:44" ht="18.75" customHeight="1">
      <c r="A46" s="351" t="s">
        <v>266</v>
      </c>
      <c r="B46" s="353" t="s">
        <v>297</v>
      </c>
      <c r="C46" s="353" t="s">
        <v>299</v>
      </c>
      <c r="D46" s="148" t="s">
        <v>41</v>
      </c>
      <c r="E46" s="192">
        <f>E47+E48+E49+E50</f>
        <v>837</v>
      </c>
      <c r="F46" s="192">
        <f>F47+F48+F49+F50</f>
        <v>348.75</v>
      </c>
      <c r="G46" s="192">
        <f>(F46/E46)*100</f>
        <v>41.666666666666671</v>
      </c>
      <c r="H46" s="192">
        <f>H47+H48+H49+H50</f>
        <v>0</v>
      </c>
      <c r="I46" s="192">
        <f>I47+I48+I49+I50</f>
        <v>0</v>
      </c>
      <c r="J46" s="192" t="e">
        <f>(I46/H46)*100</f>
        <v>#DIV/0!</v>
      </c>
      <c r="K46" s="192">
        <f>K47+K48+K49+K50</f>
        <v>69.75</v>
      </c>
      <c r="L46" s="192">
        <f>L47+L48+L49+L50</f>
        <v>69.75</v>
      </c>
      <c r="M46" s="192">
        <f>(L46/K46)*100</f>
        <v>100</v>
      </c>
      <c r="N46" s="192">
        <f>N47+N48+N49+N50</f>
        <v>69.75</v>
      </c>
      <c r="O46" s="192">
        <f>O47+O48+O49+O50</f>
        <v>69.75</v>
      </c>
      <c r="P46" s="192">
        <f>(O46/N46)*100</f>
        <v>100</v>
      </c>
      <c r="Q46" s="192">
        <f>Q47+Q48+Q49+Q50</f>
        <v>69.75</v>
      </c>
      <c r="R46" s="192">
        <f>R47+R48+R49+R50</f>
        <v>69.75</v>
      </c>
      <c r="S46" s="192">
        <f>(R46/Q46)*100</f>
        <v>100</v>
      </c>
      <c r="T46" s="192">
        <f>T47+T48+T49+T50</f>
        <v>0</v>
      </c>
      <c r="U46" s="192">
        <f>U47+U48+U49+U50</f>
        <v>0</v>
      </c>
      <c r="V46" s="192" t="e">
        <f>(U46/T46)*100</f>
        <v>#DIV/0!</v>
      </c>
      <c r="W46" s="192">
        <f>W47+W48+W49+W50</f>
        <v>139.5</v>
      </c>
      <c r="X46" s="192">
        <f>X47+X48+X49+X50</f>
        <v>139.5</v>
      </c>
      <c r="Y46" s="192">
        <f>(X46/W46)*100</f>
        <v>100</v>
      </c>
      <c r="Z46" s="192">
        <f>Z47+Z48+Z49+Z50</f>
        <v>69.75</v>
      </c>
      <c r="AA46" s="192">
        <f t="shared" ref="AA46" si="0">AA47+AA48+AA49+AA50</f>
        <v>0</v>
      </c>
      <c r="AB46" s="192">
        <f>(AA46/Z46)*100</f>
        <v>0</v>
      </c>
      <c r="AC46" s="192">
        <f>AC47+AC48+AC49+AC50</f>
        <v>69.75</v>
      </c>
      <c r="AD46" s="192">
        <f t="shared" ref="AD46" si="1">AD47+AD48+AD49+AD50</f>
        <v>0</v>
      </c>
      <c r="AE46" s="192">
        <f>(AD46/AC46)*100</f>
        <v>0</v>
      </c>
      <c r="AF46" s="192">
        <f>AF47+AF48+AF49+AF50</f>
        <v>69.75</v>
      </c>
      <c r="AG46" s="192">
        <f t="shared" ref="AG46" si="2">AG47+AG48+AG49+AG50</f>
        <v>0</v>
      </c>
      <c r="AH46" s="192">
        <f>(AG46/AF46)*100</f>
        <v>0</v>
      </c>
      <c r="AI46" s="192">
        <f>AI47+AI48+AI49+AI50</f>
        <v>69.75</v>
      </c>
      <c r="AJ46" s="192">
        <f t="shared" ref="AJ46" si="3">AJ47+AJ48+AJ49+AJ50</f>
        <v>0</v>
      </c>
      <c r="AK46" s="192">
        <f>(AJ46/AI46)*100</f>
        <v>0</v>
      </c>
      <c r="AL46" s="192">
        <f>AL47+AL48+AL49+AL50</f>
        <v>69.75</v>
      </c>
      <c r="AM46" s="192">
        <f t="shared" ref="AM46" si="4">AM47+AM48+AM49+AM50</f>
        <v>0</v>
      </c>
      <c r="AN46" s="192">
        <f>(AM46/AL46)*100</f>
        <v>0</v>
      </c>
      <c r="AO46" s="192">
        <f>AO47+AO48+AO49+AO50</f>
        <v>139.5</v>
      </c>
      <c r="AP46" s="192">
        <f t="shared" ref="AP46" si="5">AP47+AP48+AP49+AP50</f>
        <v>0</v>
      </c>
      <c r="AQ46" s="192">
        <f>(AP46/AO46)*100</f>
        <v>0</v>
      </c>
      <c r="AR46" s="374"/>
    </row>
    <row r="47" spans="1:44" ht="31.8" customHeight="1">
      <c r="A47" s="352"/>
      <c r="B47" s="354"/>
      <c r="C47" s="354"/>
      <c r="D47" s="172" t="s">
        <v>37</v>
      </c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375"/>
    </row>
    <row r="48" spans="1:44" ht="34.799999999999997" customHeight="1">
      <c r="A48" s="352"/>
      <c r="B48" s="354"/>
      <c r="C48" s="354"/>
      <c r="D48" s="172" t="s">
        <v>2</v>
      </c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  <c r="AO48" s="194"/>
      <c r="AP48" s="194"/>
      <c r="AQ48" s="194"/>
      <c r="AR48" s="375"/>
    </row>
    <row r="49" spans="1:44" ht="33" customHeight="1">
      <c r="A49" s="352"/>
      <c r="B49" s="354"/>
      <c r="C49" s="354"/>
      <c r="D49" s="190" t="s">
        <v>43</v>
      </c>
      <c r="E49" s="194">
        <f>H49+K49+N49+Q49+T49+W49+Z49+AC49+AF49+AI49+AL49+AO49</f>
        <v>837</v>
      </c>
      <c r="F49" s="194">
        <f>I49+L49+O49+R49+U49+X49+AA49+AD49+AG49+AJ49+AM49+AP49</f>
        <v>348.75</v>
      </c>
      <c r="G49" s="192">
        <f>(F49/E49)*100</f>
        <v>41.666666666666671</v>
      </c>
      <c r="H49" s="194">
        <v>0</v>
      </c>
      <c r="I49" s="194">
        <v>0</v>
      </c>
      <c r="J49" s="192" t="e">
        <f>(I49/H49)*100</f>
        <v>#DIV/0!</v>
      </c>
      <c r="K49" s="194">
        <v>69.75</v>
      </c>
      <c r="L49" s="194">
        <v>69.75</v>
      </c>
      <c r="M49" s="192">
        <f>(L49/K49)*100</f>
        <v>100</v>
      </c>
      <c r="N49" s="194">
        <v>69.75</v>
      </c>
      <c r="O49" s="194">
        <v>69.75</v>
      </c>
      <c r="P49" s="192">
        <f>(O49/N49)*100</f>
        <v>100</v>
      </c>
      <c r="Q49" s="194">
        <v>69.75</v>
      </c>
      <c r="R49" s="194">
        <v>69.75</v>
      </c>
      <c r="S49" s="192">
        <f>(R49/Q49)*100</f>
        <v>100</v>
      </c>
      <c r="T49" s="194">
        <v>0</v>
      </c>
      <c r="U49" s="194"/>
      <c r="V49" s="192" t="e">
        <f>(U49/T49)*100</f>
        <v>#DIV/0!</v>
      </c>
      <c r="W49" s="194">
        <v>139.5</v>
      </c>
      <c r="X49" s="194">
        <v>139.5</v>
      </c>
      <c r="Y49" s="192">
        <f>(X49/W49)*100</f>
        <v>100</v>
      </c>
      <c r="Z49" s="194">
        <v>69.75</v>
      </c>
      <c r="AA49" s="194"/>
      <c r="AB49" s="192">
        <f>(AA49/Z49)*100</f>
        <v>0</v>
      </c>
      <c r="AC49" s="194">
        <v>69.75</v>
      </c>
      <c r="AD49" s="194"/>
      <c r="AE49" s="192">
        <f>(AD49/AC49)*100</f>
        <v>0</v>
      </c>
      <c r="AF49" s="194">
        <v>69.75</v>
      </c>
      <c r="AG49" s="194"/>
      <c r="AH49" s="192">
        <f>(AG49/AF49)*100</f>
        <v>0</v>
      </c>
      <c r="AI49" s="194">
        <v>69.75</v>
      </c>
      <c r="AJ49" s="194"/>
      <c r="AK49" s="192">
        <f>(AJ49/AI49)*100</f>
        <v>0</v>
      </c>
      <c r="AL49" s="194">
        <v>69.75</v>
      </c>
      <c r="AM49" s="194"/>
      <c r="AN49" s="192">
        <f>(AM49/AL49)*100</f>
        <v>0</v>
      </c>
      <c r="AO49" s="194">
        <v>139.5</v>
      </c>
      <c r="AP49" s="194"/>
      <c r="AQ49" s="192">
        <f>(AP49/AO49)*100</f>
        <v>0</v>
      </c>
      <c r="AR49" s="375"/>
    </row>
    <row r="50" spans="1:44" ht="58.5" customHeight="1">
      <c r="A50" s="352"/>
      <c r="B50" s="354"/>
      <c r="C50" s="354"/>
      <c r="D50" s="174" t="s">
        <v>272</v>
      </c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375"/>
    </row>
    <row r="51" spans="1:44" s="153" customFormat="1" ht="22.2" customHeight="1">
      <c r="A51" s="351" t="s">
        <v>3</v>
      </c>
      <c r="B51" s="353" t="s">
        <v>298</v>
      </c>
      <c r="C51" s="353" t="s">
        <v>299</v>
      </c>
      <c r="D51" s="149" t="s">
        <v>41</v>
      </c>
      <c r="E51" s="192">
        <f>E52+E53+E54+E55</f>
        <v>13780.500000000002</v>
      </c>
      <c r="F51" s="192">
        <f>F52+F53+F54+F55</f>
        <v>5510.83</v>
      </c>
      <c r="G51" s="192">
        <f>(F51/E51)*100</f>
        <v>39.990058415877499</v>
      </c>
      <c r="H51" s="192">
        <f>H52+H53+H54+H55</f>
        <v>700</v>
      </c>
      <c r="I51" s="192">
        <f>I52+I53+I54+I55</f>
        <v>700</v>
      </c>
      <c r="J51" s="192">
        <f>(I51/H51)*100</f>
        <v>100</v>
      </c>
      <c r="K51" s="192">
        <f>K52+K53+K54+K55</f>
        <v>2578.0699999999997</v>
      </c>
      <c r="L51" s="192">
        <f>L52+L53+L54+L55</f>
        <v>2578.0699999999997</v>
      </c>
      <c r="M51" s="192">
        <f>(L51/K51)*100</f>
        <v>100</v>
      </c>
      <c r="N51" s="192">
        <f>N52+N53+N54+N55</f>
        <v>476.84999999999997</v>
      </c>
      <c r="O51" s="192">
        <f>O52+O53+O54+O55</f>
        <v>476.84999999999997</v>
      </c>
      <c r="P51" s="192">
        <f>(O51/N51)*100</f>
        <v>100</v>
      </c>
      <c r="Q51" s="192">
        <f>Q52+Q53+Q54+Q55</f>
        <v>529.02</v>
      </c>
      <c r="R51" s="192">
        <f>R52+R53+R54+R55</f>
        <v>529.02</v>
      </c>
      <c r="S51" s="192">
        <f>(R51/Q51)*100</f>
        <v>100</v>
      </c>
      <c r="T51" s="192">
        <f>T52+T53+T54+T55</f>
        <v>0</v>
      </c>
      <c r="U51" s="192">
        <f>U52+U53+U54+U55</f>
        <v>0</v>
      </c>
      <c r="V51" s="192" t="e">
        <f>(U51/T51)*100</f>
        <v>#DIV/0!</v>
      </c>
      <c r="W51" s="192">
        <f>W52+W53+W54+W55</f>
        <v>798.14</v>
      </c>
      <c r="X51" s="192">
        <f>X52+X53+X54+X55</f>
        <v>1226.8899999999999</v>
      </c>
      <c r="Y51" s="192">
        <f>(X51/W51)*100</f>
        <v>153.71864585160498</v>
      </c>
      <c r="Z51" s="192">
        <f>Z52+Z53+Z54+Z55</f>
        <v>960.49</v>
      </c>
      <c r="AA51" s="192">
        <f>AA52+AA53+AA54+AA55</f>
        <v>0</v>
      </c>
      <c r="AB51" s="192">
        <f>(AA51/Z51)*100</f>
        <v>0</v>
      </c>
      <c r="AC51" s="192">
        <f>AC52+AC53+AC54+AC55</f>
        <v>1996.52</v>
      </c>
      <c r="AD51" s="192">
        <f>AD52+AD53+AD54+AD55</f>
        <v>0</v>
      </c>
      <c r="AE51" s="192">
        <f>(AD51/AC51)*100</f>
        <v>0</v>
      </c>
      <c r="AF51" s="192">
        <f>AF52+AF53+AF54+AF55</f>
        <v>2870.85</v>
      </c>
      <c r="AG51" s="192">
        <f>AG52+AG53+AG54+AG55</f>
        <v>0</v>
      </c>
      <c r="AH51" s="192">
        <f>(AG51/AF51)*100</f>
        <v>0</v>
      </c>
      <c r="AI51" s="192">
        <f>AI52+AI53+AI54+AI55</f>
        <v>720.85</v>
      </c>
      <c r="AJ51" s="192">
        <f>AJ52+AJ53+AJ54+AJ55</f>
        <v>0</v>
      </c>
      <c r="AK51" s="192">
        <f>(AJ51/AI51)*100</f>
        <v>0</v>
      </c>
      <c r="AL51" s="192">
        <f>AL52+AL53+AL54+AL55</f>
        <v>570.85</v>
      </c>
      <c r="AM51" s="192">
        <f>AM52+AM53+AM54+AM55</f>
        <v>0</v>
      </c>
      <c r="AN51" s="192">
        <f>(AM51/AL51)*100</f>
        <v>0</v>
      </c>
      <c r="AO51" s="192">
        <f>AO52+AO53+AO54+AO55</f>
        <v>1578.86</v>
      </c>
      <c r="AP51" s="192">
        <f>AP52+AP53+AP54+AP55</f>
        <v>0</v>
      </c>
      <c r="AQ51" s="192">
        <f>(AP51/AO51)*100</f>
        <v>0</v>
      </c>
      <c r="AR51" s="374"/>
    </row>
    <row r="52" spans="1:44" ht="31.2">
      <c r="A52" s="352"/>
      <c r="B52" s="354"/>
      <c r="C52" s="354"/>
      <c r="D52" s="172" t="s">
        <v>37</v>
      </c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94"/>
      <c r="AL52" s="194"/>
      <c r="AM52" s="194"/>
      <c r="AN52" s="194"/>
      <c r="AO52" s="194"/>
      <c r="AP52" s="194"/>
      <c r="AQ52" s="194"/>
      <c r="AR52" s="375"/>
    </row>
    <row r="53" spans="1:44" ht="31.2" customHeight="1">
      <c r="A53" s="352"/>
      <c r="B53" s="354"/>
      <c r="C53" s="354"/>
      <c r="D53" s="172" t="s">
        <v>2</v>
      </c>
      <c r="E53" s="194">
        <f>H53+K53+N53+Q53+T53+W53+Z53+AC53+AF53+AI53+AL53+AO53</f>
        <v>700</v>
      </c>
      <c r="F53" s="194"/>
      <c r="G53" s="192">
        <f>(F53/E53)*100</f>
        <v>0</v>
      </c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>
        <f>AC58+AC63+AC68+AC73+AC78+AC83+AC88</f>
        <v>700</v>
      </c>
      <c r="AD53" s="194"/>
      <c r="AE53" s="192">
        <f>(AD53/AC53)*100</f>
        <v>0</v>
      </c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375"/>
    </row>
    <row r="54" spans="1:44" ht="57" customHeight="1">
      <c r="A54" s="352"/>
      <c r="B54" s="354"/>
      <c r="C54" s="354"/>
      <c r="D54" s="190" t="s">
        <v>43</v>
      </c>
      <c r="E54" s="194">
        <f>H54+K54+N54+Q54+T54+W54+Z54+AC54+AF54+AI54+AL54+AO54</f>
        <v>13080.500000000002</v>
      </c>
      <c r="F54" s="194">
        <f>I54+L54+O54+R54+U54+X54+AA54+AD54+AG54+AJ54+AM54+AP54</f>
        <v>5510.83</v>
      </c>
      <c r="G54" s="192">
        <f>(F54/E54)*100</f>
        <v>42.130117350254189</v>
      </c>
      <c r="H54" s="194">
        <f>H59+H64+H69+H74+H79+H84+H89</f>
        <v>700</v>
      </c>
      <c r="I54" s="194">
        <f>I59+I64+I69+I74+I79+I84+I89</f>
        <v>700</v>
      </c>
      <c r="J54" s="192">
        <f>(I54/H54)*100</f>
        <v>100</v>
      </c>
      <c r="K54" s="194">
        <f>K59+K64+K69+K74+K79+K84+K89</f>
        <v>2578.0699999999997</v>
      </c>
      <c r="L54" s="194">
        <f>L59+L64+L69+L74+L79+L84+L89</f>
        <v>2578.0699999999997</v>
      </c>
      <c r="M54" s="192">
        <f>(L54/K54)*100</f>
        <v>100</v>
      </c>
      <c r="N54" s="194">
        <f>N59+N64+N69+N74+N79+N84+N89</f>
        <v>476.84999999999997</v>
      </c>
      <c r="O54" s="194">
        <f>O59+O64+O69+O74+O79+O84+O89</f>
        <v>476.84999999999997</v>
      </c>
      <c r="P54" s="192">
        <f>(O54/N54)*100</f>
        <v>100</v>
      </c>
      <c r="Q54" s="194">
        <f>Q59+Q64+Q69+Q74+Q79+Q84+Q89</f>
        <v>529.02</v>
      </c>
      <c r="R54" s="194">
        <f>R59+R64+R69+R74+R79+R84+R89</f>
        <v>529.02</v>
      </c>
      <c r="S54" s="192">
        <f>(R54/Q54)*100</f>
        <v>100</v>
      </c>
      <c r="T54" s="194">
        <f>T59+T64+T69+T74+T79+T84+T89</f>
        <v>0</v>
      </c>
      <c r="U54" s="194">
        <f>U59+U64+U69+U74+U79+U84+U89</f>
        <v>0</v>
      </c>
      <c r="V54" s="192" t="e">
        <f>(U54/T54)*100</f>
        <v>#DIV/0!</v>
      </c>
      <c r="W54" s="194">
        <f>W59+W64+W69+W74+W79+W84+W89</f>
        <v>798.14</v>
      </c>
      <c r="X54" s="194">
        <f>X59+X64+X69+X74+X79+X84+X89</f>
        <v>1226.8899999999999</v>
      </c>
      <c r="Y54" s="192">
        <f>(X54/W54)*100</f>
        <v>153.71864585160498</v>
      </c>
      <c r="Z54" s="194">
        <f>Z59+Z64+Z69+Z74+Z79+Z84+Z89</f>
        <v>960.49</v>
      </c>
      <c r="AA54" s="194">
        <f>AA59+AA64+AA69+AA74+AA79+AA84+AA89</f>
        <v>0</v>
      </c>
      <c r="AB54" s="192">
        <f>(AA54/Z54)*100</f>
        <v>0</v>
      </c>
      <c r="AC54" s="194">
        <f>AC59+AC64+AC69+AC74+AC79+AC84+AC89</f>
        <v>1296.52</v>
      </c>
      <c r="AD54" s="194">
        <f>AD59+AD64+AD69+AD74+AD79+AD84+AD89</f>
        <v>0</v>
      </c>
      <c r="AE54" s="192">
        <f>(AD54/AC54)*100</f>
        <v>0</v>
      </c>
      <c r="AF54" s="194">
        <f>AF59+AF64+AF69+AF74+AF79+AF84+AF89</f>
        <v>2870.85</v>
      </c>
      <c r="AG54" s="194">
        <f>AG59+AG64+AG69+AG74+AG79+AG84+AG89</f>
        <v>0</v>
      </c>
      <c r="AH54" s="192">
        <f>(AG54/AF54)*100</f>
        <v>0</v>
      </c>
      <c r="AI54" s="194">
        <f>AI59+AI64+AI69+AI74+AI79+AI84+AI89</f>
        <v>720.85</v>
      </c>
      <c r="AJ54" s="194">
        <f>AJ59+AJ64+AJ69+AJ74+AJ79+AJ84+AJ89</f>
        <v>0</v>
      </c>
      <c r="AK54" s="192">
        <f>(AJ54/AI54)*100</f>
        <v>0</v>
      </c>
      <c r="AL54" s="194">
        <f>AL59+AL64+AL69+AL74+AL79+AL84+AL89</f>
        <v>570.85</v>
      </c>
      <c r="AM54" s="194">
        <f>AM59+AM64+AM69+AM74+AM79+AM84+AM89</f>
        <v>0</v>
      </c>
      <c r="AN54" s="192">
        <f>(AM54/AL54)*100</f>
        <v>0</v>
      </c>
      <c r="AO54" s="194">
        <f>AO59+AO64+AO69+AO74+AO79+AO84+AO89</f>
        <v>1578.86</v>
      </c>
      <c r="AP54" s="194">
        <f>AP59+AP64+AP69+AP74+AP79+AP84+AP89</f>
        <v>0</v>
      </c>
      <c r="AQ54" s="192">
        <f>(AP54/AO54)*100</f>
        <v>0</v>
      </c>
      <c r="AR54" s="375"/>
    </row>
    <row r="55" spans="1:44" ht="46.5" customHeight="1">
      <c r="A55" s="352"/>
      <c r="B55" s="354"/>
      <c r="C55" s="354"/>
      <c r="D55" s="174" t="s">
        <v>272</v>
      </c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  <c r="AO55" s="194"/>
      <c r="AP55" s="194"/>
      <c r="AQ55" s="194"/>
      <c r="AR55" s="375"/>
    </row>
    <row r="56" spans="1:44" s="153" customFormat="1" ht="22.2" customHeight="1">
      <c r="A56" s="351" t="s">
        <v>273</v>
      </c>
      <c r="B56" s="353" t="s">
        <v>300</v>
      </c>
      <c r="C56" s="353" t="s">
        <v>299</v>
      </c>
      <c r="D56" s="149" t="s">
        <v>41</v>
      </c>
      <c r="E56" s="192">
        <f>E57+E58+E59+E60</f>
        <v>600.00000000000011</v>
      </c>
      <c r="F56" s="192">
        <f>F57+F58+F59+F60</f>
        <v>254.24</v>
      </c>
      <c r="G56" s="192">
        <f>(F56/E56)*100</f>
        <v>42.373333333333328</v>
      </c>
      <c r="H56" s="192">
        <f>H57+H58+H59+H60</f>
        <v>0</v>
      </c>
      <c r="I56" s="192">
        <f>I57+I58+I59+I60</f>
        <v>0</v>
      </c>
      <c r="J56" s="192" t="e">
        <f>(I56/H56)*100</f>
        <v>#DIV/0!</v>
      </c>
      <c r="K56" s="192">
        <f>K57+K58+K59+K60</f>
        <v>50.85</v>
      </c>
      <c r="L56" s="192">
        <f>L57+L58+L59+L60</f>
        <v>50.85</v>
      </c>
      <c r="M56" s="192">
        <f>(L56/K56)*100</f>
        <v>100</v>
      </c>
      <c r="N56" s="192">
        <f>N57+N58+N59+N60</f>
        <v>50.85</v>
      </c>
      <c r="O56" s="192">
        <f>O57+O58+O59+O60</f>
        <v>50.85</v>
      </c>
      <c r="P56" s="192">
        <f>(O56/N56)*100</f>
        <v>100</v>
      </c>
      <c r="Q56" s="192">
        <f>Q57+Q58+Q59+Q60</f>
        <v>50.85</v>
      </c>
      <c r="R56" s="192">
        <f>R57+R58+R59+R60</f>
        <v>50.85</v>
      </c>
      <c r="S56" s="192">
        <f>(R56/Q56)*100</f>
        <v>100</v>
      </c>
      <c r="T56" s="192">
        <f>T57+T58+T59+T60</f>
        <v>0</v>
      </c>
      <c r="U56" s="192">
        <f>U57+U58+U59+U60</f>
        <v>0</v>
      </c>
      <c r="V56" s="192" t="e">
        <f>(U56/T56)*100</f>
        <v>#DIV/0!</v>
      </c>
      <c r="W56" s="192">
        <f>W57+W58+W59+W60</f>
        <v>63.56</v>
      </c>
      <c r="X56" s="192">
        <f>X57+X58+X59+X60</f>
        <v>101.69</v>
      </c>
      <c r="Y56" s="192">
        <f>(X56/W56)*100</f>
        <v>159.99056010069225</v>
      </c>
      <c r="Z56" s="192">
        <f>Z57+Z58+Z59+Z60</f>
        <v>88.99</v>
      </c>
      <c r="AA56" s="192">
        <f t="shared" ref="AA56" si="6">AA57+AA58+AA59+AA60</f>
        <v>0</v>
      </c>
      <c r="AB56" s="192">
        <f>(AA56/Z56)*100</f>
        <v>0</v>
      </c>
      <c r="AC56" s="192">
        <f>AC57+AC58+AC59+AC60</f>
        <v>50.85</v>
      </c>
      <c r="AD56" s="192">
        <f t="shared" ref="AD56" si="7">AD57+AD58+AD59+AD60</f>
        <v>0</v>
      </c>
      <c r="AE56" s="192">
        <f>(AD56/AC56)*100</f>
        <v>0</v>
      </c>
      <c r="AF56" s="192">
        <f>AF57+AF58+AF59+AF60</f>
        <v>50.85</v>
      </c>
      <c r="AG56" s="192">
        <f t="shared" ref="AG56" si="8">AG57+AG58+AG59+AG60</f>
        <v>0</v>
      </c>
      <c r="AH56" s="192">
        <f>(AG56/AF56)*100</f>
        <v>0</v>
      </c>
      <c r="AI56" s="192">
        <f>AI57+AI58+AI59+AI60</f>
        <v>50.85</v>
      </c>
      <c r="AJ56" s="192">
        <f t="shared" ref="AJ56" si="9">AJ57+AJ58+AJ59+AJ60</f>
        <v>0</v>
      </c>
      <c r="AK56" s="192">
        <f>(AJ56/AI56)*100</f>
        <v>0</v>
      </c>
      <c r="AL56" s="192">
        <f>AL57+AL58+AL59+AL60</f>
        <v>50.85</v>
      </c>
      <c r="AM56" s="192">
        <f t="shared" ref="AM56" si="10">AM57+AM58+AM59+AM60</f>
        <v>0</v>
      </c>
      <c r="AN56" s="192">
        <f>(AM56/AL56)*100</f>
        <v>0</v>
      </c>
      <c r="AO56" s="192">
        <f>AO57+AO58+AO59+AO60</f>
        <v>91.5</v>
      </c>
      <c r="AP56" s="192">
        <f t="shared" ref="AP56" si="11">AP57+AP58+AP59+AP60</f>
        <v>0</v>
      </c>
      <c r="AQ56" s="192">
        <f>(AP56/AO56)*100</f>
        <v>0</v>
      </c>
      <c r="AR56" s="374"/>
    </row>
    <row r="57" spans="1:44" ht="31.2">
      <c r="A57" s="352"/>
      <c r="B57" s="354"/>
      <c r="C57" s="354"/>
      <c r="D57" s="172" t="s">
        <v>37</v>
      </c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375"/>
    </row>
    <row r="58" spans="1:44" ht="31.2" customHeight="1">
      <c r="A58" s="352"/>
      <c r="B58" s="354"/>
      <c r="C58" s="354"/>
      <c r="D58" s="172" t="s">
        <v>2</v>
      </c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  <c r="AP58" s="194"/>
      <c r="AQ58" s="194"/>
      <c r="AR58" s="375"/>
    </row>
    <row r="59" spans="1:44" ht="21.75" customHeight="1">
      <c r="A59" s="352"/>
      <c r="B59" s="354"/>
      <c r="C59" s="354"/>
      <c r="D59" s="190" t="s">
        <v>43</v>
      </c>
      <c r="E59" s="194">
        <f>H59+K59+N59+Q59+T59+W59+Z59+AC59+AF59+AI59+AL59+AO59</f>
        <v>600.00000000000011</v>
      </c>
      <c r="F59" s="194">
        <f>I59+L59+O59+R59+U59+X59+AA59+AD59+AG59+AJ59+AM59+AP59</f>
        <v>254.24</v>
      </c>
      <c r="G59" s="192">
        <f>(F59/E59)*100</f>
        <v>42.373333333333328</v>
      </c>
      <c r="H59" s="194">
        <v>0</v>
      </c>
      <c r="I59" s="194"/>
      <c r="J59" s="192" t="e">
        <f>(I59/H59)*100</f>
        <v>#DIV/0!</v>
      </c>
      <c r="K59" s="194">
        <v>50.85</v>
      </c>
      <c r="L59" s="194">
        <v>50.85</v>
      </c>
      <c r="M59" s="192">
        <f>(L59/K59)*100</f>
        <v>100</v>
      </c>
      <c r="N59" s="194">
        <v>50.85</v>
      </c>
      <c r="O59" s="194">
        <v>50.85</v>
      </c>
      <c r="P59" s="192">
        <f>(O59/N59)*100</f>
        <v>100</v>
      </c>
      <c r="Q59" s="194">
        <v>50.85</v>
      </c>
      <c r="R59" s="194">
        <v>50.85</v>
      </c>
      <c r="S59" s="192">
        <f>(R59/Q59)*100</f>
        <v>100</v>
      </c>
      <c r="T59" s="194">
        <v>0</v>
      </c>
      <c r="U59" s="194"/>
      <c r="V59" s="192" t="e">
        <f>(U59/T59)*100</f>
        <v>#DIV/0!</v>
      </c>
      <c r="W59" s="194">
        <v>63.56</v>
      </c>
      <c r="X59" s="194">
        <v>101.69</v>
      </c>
      <c r="Y59" s="192">
        <f>(X59/W59)*100</f>
        <v>159.99056010069225</v>
      </c>
      <c r="Z59" s="194">
        <v>88.99</v>
      </c>
      <c r="AA59" s="194"/>
      <c r="AB59" s="192">
        <f>(AA59/Z59)*100</f>
        <v>0</v>
      </c>
      <c r="AC59" s="194">
        <v>50.85</v>
      </c>
      <c r="AD59" s="194"/>
      <c r="AE59" s="192">
        <f>(AD59/AC59)*100</f>
        <v>0</v>
      </c>
      <c r="AF59" s="194">
        <v>50.85</v>
      </c>
      <c r="AG59" s="194"/>
      <c r="AH59" s="192">
        <f>(AG59/AF59)*100</f>
        <v>0</v>
      </c>
      <c r="AI59" s="194">
        <v>50.85</v>
      </c>
      <c r="AJ59" s="194"/>
      <c r="AK59" s="192">
        <f>(AJ59/AI59)*100</f>
        <v>0</v>
      </c>
      <c r="AL59" s="194">
        <v>50.85</v>
      </c>
      <c r="AM59" s="194"/>
      <c r="AN59" s="192">
        <f>(AM59/AL59)*100</f>
        <v>0</v>
      </c>
      <c r="AO59" s="194">
        <v>91.5</v>
      </c>
      <c r="AP59" s="194"/>
      <c r="AQ59" s="192">
        <f>(AP59/AO59)*100</f>
        <v>0</v>
      </c>
      <c r="AR59" s="375"/>
    </row>
    <row r="60" spans="1:44" ht="66" customHeight="1">
      <c r="A60" s="352"/>
      <c r="B60" s="354"/>
      <c r="C60" s="354"/>
      <c r="D60" s="174" t="s">
        <v>272</v>
      </c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  <c r="AJ60" s="194"/>
      <c r="AK60" s="194"/>
      <c r="AL60" s="194"/>
      <c r="AM60" s="194"/>
      <c r="AN60" s="194"/>
      <c r="AO60" s="194"/>
      <c r="AP60" s="194"/>
      <c r="AQ60" s="194"/>
      <c r="AR60" s="375"/>
    </row>
    <row r="61" spans="1:44" s="153" customFormat="1" ht="22.2" customHeight="1">
      <c r="A61" s="381" t="s">
        <v>301</v>
      </c>
      <c r="B61" s="382" t="s">
        <v>302</v>
      </c>
      <c r="C61" s="382" t="s">
        <v>299</v>
      </c>
      <c r="D61" s="149" t="s">
        <v>41</v>
      </c>
      <c r="E61" s="192">
        <f>E62+E63+E64+E65</f>
        <v>400</v>
      </c>
      <c r="F61" s="192">
        <f>F62+F63+F64+F65</f>
        <v>167.5</v>
      </c>
      <c r="G61" s="192">
        <f>(F61/E61)*100</f>
        <v>41.875</v>
      </c>
      <c r="H61" s="192">
        <f>H62+H63+H64+H65</f>
        <v>0</v>
      </c>
      <c r="I61" s="192">
        <f>I62+I63+I64+I65</f>
        <v>0</v>
      </c>
      <c r="J61" s="192" t="e">
        <f>(I61/H61)*100</f>
        <v>#DIV/0!</v>
      </c>
      <c r="K61" s="192">
        <f>K62+K63+K64+K65</f>
        <v>33.5</v>
      </c>
      <c r="L61" s="192">
        <f>L62+L63+L64+L65</f>
        <v>33.5</v>
      </c>
      <c r="M61" s="192">
        <f>(L61/K61)*100</f>
        <v>100</v>
      </c>
      <c r="N61" s="192">
        <f>N62+N63+N64+N65</f>
        <v>33.5</v>
      </c>
      <c r="O61" s="192">
        <f>O62+O63+O64+O65</f>
        <v>33.5</v>
      </c>
      <c r="P61" s="192">
        <f>(O61/N61)*100</f>
        <v>100</v>
      </c>
      <c r="Q61" s="192">
        <f>Q62+Q63+Q64+Q65</f>
        <v>33.5</v>
      </c>
      <c r="R61" s="192">
        <f>R62+R63+R64+R65</f>
        <v>33.5</v>
      </c>
      <c r="S61" s="192">
        <f>(R61/Q61)*100</f>
        <v>100</v>
      </c>
      <c r="T61" s="192">
        <f>T62+T63+T64+T65</f>
        <v>0</v>
      </c>
      <c r="U61" s="192">
        <f>U62+U63+U64+U65</f>
        <v>0</v>
      </c>
      <c r="V61" s="192" t="e">
        <f>(U61/T61)*100</f>
        <v>#DIV/0!</v>
      </c>
      <c r="W61" s="192">
        <f>W62+W63+W64+W65</f>
        <v>67</v>
      </c>
      <c r="X61" s="192">
        <f>X62+X63+X64+X65</f>
        <v>67</v>
      </c>
      <c r="Y61" s="192">
        <f>(X61/W61)*100</f>
        <v>100</v>
      </c>
      <c r="Z61" s="192">
        <f>Z62+Z63+Z64+Z65</f>
        <v>32.5</v>
      </c>
      <c r="AA61" s="192">
        <f t="shared" ref="AA61" si="12">AA62+AA63+AA64+AA65</f>
        <v>0</v>
      </c>
      <c r="AB61" s="192">
        <f>(AA61/Z61)*100</f>
        <v>0</v>
      </c>
      <c r="AC61" s="192">
        <f>AC62+AC63+AC64+AC65</f>
        <v>0</v>
      </c>
      <c r="AD61" s="192">
        <f t="shared" ref="AD61" si="13">AD62+AD63+AD64+AD65</f>
        <v>0</v>
      </c>
      <c r="AE61" s="192" t="e">
        <f>(AD61/AC61)*100</f>
        <v>#DIV/0!</v>
      </c>
      <c r="AF61" s="192">
        <f>AF62+AF63+AF64+AF65</f>
        <v>200</v>
      </c>
      <c r="AG61" s="192">
        <f t="shared" ref="AG61" si="14">AG62+AG63+AG64+AG65</f>
        <v>0</v>
      </c>
      <c r="AH61" s="192">
        <f>(AG61/AF61)*100</f>
        <v>0</v>
      </c>
      <c r="AI61" s="192">
        <f>AI62+AI63+AI64+AI65</f>
        <v>0</v>
      </c>
      <c r="AJ61" s="192">
        <f t="shared" ref="AJ61" si="15">AJ62+AJ63+AJ64+AJ65</f>
        <v>0</v>
      </c>
      <c r="AK61" s="192" t="e">
        <f>(AJ61/AI61)*100</f>
        <v>#DIV/0!</v>
      </c>
      <c r="AL61" s="192">
        <f>AL62+AL63+AL64+AL65</f>
        <v>0</v>
      </c>
      <c r="AM61" s="192">
        <f t="shared" ref="AM61" si="16">AM62+AM63+AM64+AM65</f>
        <v>0</v>
      </c>
      <c r="AN61" s="192" t="e">
        <f>(AM61/AL61)*100</f>
        <v>#DIV/0!</v>
      </c>
      <c r="AO61" s="192">
        <f>AO62+AO63+AO64+AO65</f>
        <v>0</v>
      </c>
      <c r="AP61" s="192">
        <f t="shared" ref="AP61" si="17">AP62+AP63+AP64+AP65</f>
        <v>0</v>
      </c>
      <c r="AQ61" s="192" t="e">
        <f>(AP61/AO61)*100</f>
        <v>#DIV/0!</v>
      </c>
      <c r="AR61" s="374"/>
    </row>
    <row r="62" spans="1:44" ht="31.2">
      <c r="A62" s="381"/>
      <c r="B62" s="382"/>
      <c r="C62" s="382"/>
      <c r="D62" s="172" t="s">
        <v>37</v>
      </c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194"/>
      <c r="AJ62" s="194"/>
      <c r="AK62" s="194"/>
      <c r="AL62" s="194"/>
      <c r="AM62" s="194"/>
      <c r="AN62" s="194"/>
      <c r="AO62" s="194"/>
      <c r="AP62" s="194"/>
      <c r="AQ62" s="194"/>
      <c r="AR62" s="375"/>
    </row>
    <row r="63" spans="1:44" ht="31.2" customHeight="1">
      <c r="A63" s="381"/>
      <c r="B63" s="382"/>
      <c r="C63" s="382"/>
      <c r="D63" s="172" t="s">
        <v>2</v>
      </c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94"/>
      <c r="AH63" s="194"/>
      <c r="AI63" s="194"/>
      <c r="AJ63" s="194"/>
      <c r="AK63" s="194"/>
      <c r="AL63" s="194"/>
      <c r="AM63" s="194"/>
      <c r="AN63" s="194"/>
      <c r="AO63" s="194"/>
      <c r="AP63" s="194"/>
      <c r="AQ63" s="194"/>
      <c r="AR63" s="375"/>
    </row>
    <row r="64" spans="1:44" ht="21.75" customHeight="1">
      <c r="A64" s="381"/>
      <c r="B64" s="382"/>
      <c r="C64" s="382"/>
      <c r="D64" s="172" t="s">
        <v>43</v>
      </c>
      <c r="E64" s="194">
        <f>H64+K64+N64+Q64+T64+W64+Z64+AC64+AF64+AI64+AL64+AO64</f>
        <v>400</v>
      </c>
      <c r="F64" s="194">
        <f>I64+L64+O64+R64+U64+X64+AA64+AD64+AG64+AJ64+AM64+AP64</f>
        <v>167.5</v>
      </c>
      <c r="G64" s="192">
        <f>(F64/E64)*100</f>
        <v>41.875</v>
      </c>
      <c r="H64" s="194">
        <v>0</v>
      </c>
      <c r="I64" s="194"/>
      <c r="J64" s="192" t="e">
        <f>(I64/H64)*100</f>
        <v>#DIV/0!</v>
      </c>
      <c r="K64" s="194">
        <v>33.5</v>
      </c>
      <c r="L64" s="194">
        <v>33.5</v>
      </c>
      <c r="M64" s="192">
        <f>(L64/K64)*100</f>
        <v>100</v>
      </c>
      <c r="N64" s="194">
        <v>33.5</v>
      </c>
      <c r="O64" s="194">
        <v>33.5</v>
      </c>
      <c r="P64" s="192">
        <f>(O64/N64)*100</f>
        <v>100</v>
      </c>
      <c r="Q64" s="194">
        <v>33.5</v>
      </c>
      <c r="R64" s="194">
        <v>33.5</v>
      </c>
      <c r="S64" s="192">
        <f>(R64/Q64)*100</f>
        <v>100</v>
      </c>
      <c r="T64" s="194">
        <v>0</v>
      </c>
      <c r="U64" s="194"/>
      <c r="V64" s="192" t="e">
        <f>(U64/T64)*100</f>
        <v>#DIV/0!</v>
      </c>
      <c r="W64" s="194">
        <v>67</v>
      </c>
      <c r="X64" s="194">
        <v>67</v>
      </c>
      <c r="Y64" s="192">
        <f>(X64/W64)*100</f>
        <v>100</v>
      </c>
      <c r="Z64" s="194">
        <v>32.5</v>
      </c>
      <c r="AA64" s="194"/>
      <c r="AB64" s="192">
        <f>(AA64/Z64)*100</f>
        <v>0</v>
      </c>
      <c r="AC64" s="194">
        <v>0</v>
      </c>
      <c r="AD64" s="194"/>
      <c r="AE64" s="192" t="e">
        <f>(AD64/AC64)*100</f>
        <v>#DIV/0!</v>
      </c>
      <c r="AF64" s="194">
        <v>200</v>
      </c>
      <c r="AG64" s="194"/>
      <c r="AH64" s="192">
        <f>(AG64/AF64)*100</f>
        <v>0</v>
      </c>
      <c r="AI64" s="194">
        <v>0</v>
      </c>
      <c r="AJ64" s="194"/>
      <c r="AK64" s="192" t="e">
        <f>(AJ64/AI64)*100</f>
        <v>#DIV/0!</v>
      </c>
      <c r="AL64" s="194">
        <v>0</v>
      </c>
      <c r="AM64" s="194"/>
      <c r="AN64" s="192" t="e">
        <f>(AM64/AL64)*100</f>
        <v>#DIV/0!</v>
      </c>
      <c r="AO64" s="194">
        <v>0</v>
      </c>
      <c r="AP64" s="194"/>
      <c r="AQ64" s="192" t="e">
        <f>(AP64/AO64)*100</f>
        <v>#DIV/0!</v>
      </c>
      <c r="AR64" s="375"/>
    </row>
    <row r="65" spans="1:44" ht="66" customHeight="1">
      <c r="A65" s="381"/>
      <c r="B65" s="382"/>
      <c r="C65" s="382"/>
      <c r="D65" s="187" t="s">
        <v>272</v>
      </c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4"/>
      <c r="AI65" s="194"/>
      <c r="AJ65" s="194"/>
      <c r="AK65" s="194"/>
      <c r="AL65" s="194"/>
      <c r="AM65" s="194"/>
      <c r="AN65" s="194"/>
      <c r="AO65" s="194"/>
      <c r="AP65" s="194"/>
      <c r="AQ65" s="194"/>
      <c r="AR65" s="375"/>
    </row>
    <row r="66" spans="1:44" s="153" customFormat="1" ht="22.2" customHeight="1">
      <c r="A66" s="381" t="s">
        <v>303</v>
      </c>
      <c r="B66" s="382" t="s">
        <v>308</v>
      </c>
      <c r="C66" s="382" t="s">
        <v>299</v>
      </c>
      <c r="D66" s="149" t="s">
        <v>41</v>
      </c>
      <c r="E66" s="192">
        <f>E67+E68+E69+E70</f>
        <v>273</v>
      </c>
      <c r="F66" s="192">
        <f>F67+F68+F69+F70</f>
        <v>0</v>
      </c>
      <c r="G66" s="192">
        <f>(F66/E66)*100</f>
        <v>0</v>
      </c>
      <c r="H66" s="192">
        <f>H67+H68+H69+H70</f>
        <v>0</v>
      </c>
      <c r="I66" s="192">
        <f>I67+I68+I69+I70</f>
        <v>0</v>
      </c>
      <c r="J66" s="192" t="e">
        <f>(I66/H66)*100</f>
        <v>#DIV/0!</v>
      </c>
      <c r="K66" s="192">
        <f>K67+K68+K69+K70</f>
        <v>0</v>
      </c>
      <c r="L66" s="192">
        <f>L67+L68+L69+L70</f>
        <v>0</v>
      </c>
      <c r="M66" s="192" t="e">
        <f>(L66/K66)*100</f>
        <v>#DIV/0!</v>
      </c>
      <c r="N66" s="192">
        <f>N67+N68+N69+N70</f>
        <v>0</v>
      </c>
      <c r="O66" s="192">
        <f>O67+O68+O69+O70</f>
        <v>0</v>
      </c>
      <c r="P66" s="192" t="e">
        <f>(O66/N66)*100</f>
        <v>#DIV/0!</v>
      </c>
      <c r="Q66" s="192">
        <f>Q67+Q68+Q69+Q70</f>
        <v>0</v>
      </c>
      <c r="R66" s="192">
        <f>R67+R68+R69+R70</f>
        <v>0</v>
      </c>
      <c r="S66" s="192" t="e">
        <f>(R66/Q66)*100</f>
        <v>#DIV/0!</v>
      </c>
      <c r="T66" s="192">
        <f>T67+T68+T69+T70</f>
        <v>0</v>
      </c>
      <c r="U66" s="192">
        <f>U67+U68+U69+U70</f>
        <v>0</v>
      </c>
      <c r="V66" s="192" t="e">
        <f>(U66/T66)*100</f>
        <v>#DIV/0!</v>
      </c>
      <c r="W66" s="192">
        <f>W67+W68+W69+W70</f>
        <v>0</v>
      </c>
      <c r="X66" s="192">
        <f>X67+X68+X69+X70</f>
        <v>0</v>
      </c>
      <c r="Y66" s="192" t="e">
        <f>(X66/W66)*100</f>
        <v>#DIV/0!</v>
      </c>
      <c r="Z66" s="192">
        <f>Z67+Z68+Z69+Z70</f>
        <v>169</v>
      </c>
      <c r="AA66" s="192">
        <f t="shared" ref="AA66" si="18">AA67+AA68+AA69+AA70</f>
        <v>0</v>
      </c>
      <c r="AB66" s="192">
        <f>(AA66/Z66)*100</f>
        <v>0</v>
      </c>
      <c r="AC66" s="192">
        <f>AC67+AC68+AC69+AC70</f>
        <v>0</v>
      </c>
      <c r="AD66" s="192">
        <f t="shared" ref="AD66" si="19">AD67+AD68+AD69+AD70</f>
        <v>0</v>
      </c>
      <c r="AE66" s="192" t="e">
        <f>(AD66/AC66)*100</f>
        <v>#DIV/0!</v>
      </c>
      <c r="AF66" s="192">
        <f>AF67+AF68+AF69+AF70</f>
        <v>0</v>
      </c>
      <c r="AG66" s="192">
        <f t="shared" ref="AG66" si="20">AG67+AG68+AG69+AG70</f>
        <v>0</v>
      </c>
      <c r="AH66" s="192" t="e">
        <f>(AG66/AF66)*100</f>
        <v>#DIV/0!</v>
      </c>
      <c r="AI66" s="192">
        <f>AI67+AI68+AI69+AI70</f>
        <v>0</v>
      </c>
      <c r="AJ66" s="192">
        <f t="shared" ref="AJ66" si="21">AJ67+AJ68+AJ69+AJ70</f>
        <v>0</v>
      </c>
      <c r="AK66" s="192" t="e">
        <f>(AJ66/AI66)*100</f>
        <v>#DIV/0!</v>
      </c>
      <c r="AL66" s="192">
        <f>AL67+AL68+AL69+AL70</f>
        <v>0</v>
      </c>
      <c r="AM66" s="192">
        <f t="shared" ref="AM66" si="22">AM67+AM68+AM69+AM70</f>
        <v>0</v>
      </c>
      <c r="AN66" s="192" t="e">
        <f>(AM66/AL66)*100</f>
        <v>#DIV/0!</v>
      </c>
      <c r="AO66" s="192">
        <f>AO67+AO68+AO69+AO70</f>
        <v>104</v>
      </c>
      <c r="AP66" s="192">
        <f t="shared" ref="AP66" si="23">AP67+AP68+AP69+AP70</f>
        <v>0</v>
      </c>
      <c r="AQ66" s="192">
        <f>(AP66/AO66)*100</f>
        <v>0</v>
      </c>
      <c r="AR66" s="374"/>
    </row>
    <row r="67" spans="1:44" ht="31.2">
      <c r="A67" s="381"/>
      <c r="B67" s="382"/>
      <c r="C67" s="382"/>
      <c r="D67" s="172" t="s">
        <v>37</v>
      </c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4"/>
      <c r="AK67" s="194"/>
      <c r="AL67" s="194"/>
      <c r="AM67" s="194"/>
      <c r="AN67" s="194"/>
      <c r="AO67" s="194"/>
      <c r="AP67" s="194"/>
      <c r="AQ67" s="194"/>
      <c r="AR67" s="375"/>
    </row>
    <row r="68" spans="1:44" ht="31.2" customHeight="1">
      <c r="A68" s="381"/>
      <c r="B68" s="382"/>
      <c r="C68" s="382"/>
      <c r="D68" s="172" t="s">
        <v>2</v>
      </c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  <c r="AJ68" s="194"/>
      <c r="AK68" s="194"/>
      <c r="AL68" s="194"/>
      <c r="AM68" s="194"/>
      <c r="AN68" s="194"/>
      <c r="AO68" s="194"/>
      <c r="AP68" s="194"/>
      <c r="AQ68" s="194"/>
      <c r="AR68" s="375"/>
    </row>
    <row r="69" spans="1:44" ht="21.75" customHeight="1">
      <c r="A69" s="381"/>
      <c r="B69" s="382"/>
      <c r="C69" s="382"/>
      <c r="D69" s="172" t="s">
        <v>43</v>
      </c>
      <c r="E69" s="194">
        <f>H69+K69+N69+Q69+T69+W69+Z69+AC69+AF69+AI69+AL69+AO69</f>
        <v>273</v>
      </c>
      <c r="F69" s="194">
        <f>I69+L69+O69+R69+U69+X69+AA69+AD69+AG69+AJ69+AM69+AP69</f>
        <v>0</v>
      </c>
      <c r="G69" s="192">
        <f>(F69/E69)*100</f>
        <v>0</v>
      </c>
      <c r="H69" s="194">
        <v>0</v>
      </c>
      <c r="I69" s="194"/>
      <c r="J69" s="192" t="e">
        <f>(I69/H69)*100</f>
        <v>#DIV/0!</v>
      </c>
      <c r="K69" s="194">
        <v>0</v>
      </c>
      <c r="L69" s="194"/>
      <c r="M69" s="192" t="e">
        <f>(L69/K69)*100</f>
        <v>#DIV/0!</v>
      </c>
      <c r="N69" s="194">
        <v>0</v>
      </c>
      <c r="O69" s="194"/>
      <c r="P69" s="192" t="e">
        <f>(O69/N69)*100</f>
        <v>#DIV/0!</v>
      </c>
      <c r="Q69" s="194">
        <v>0</v>
      </c>
      <c r="R69" s="194"/>
      <c r="S69" s="192" t="e">
        <f>(R69/Q69)*100</f>
        <v>#DIV/0!</v>
      </c>
      <c r="T69" s="194">
        <v>0</v>
      </c>
      <c r="U69" s="194"/>
      <c r="V69" s="192" t="e">
        <f>(U69/T69)*100</f>
        <v>#DIV/0!</v>
      </c>
      <c r="W69" s="194">
        <v>0</v>
      </c>
      <c r="X69" s="194"/>
      <c r="Y69" s="192" t="e">
        <f>(X69/W69)*100</f>
        <v>#DIV/0!</v>
      </c>
      <c r="Z69" s="194">
        <v>169</v>
      </c>
      <c r="AA69" s="194"/>
      <c r="AB69" s="192">
        <f>(AA69/Z69)*100</f>
        <v>0</v>
      </c>
      <c r="AC69" s="194">
        <v>0</v>
      </c>
      <c r="AD69" s="194"/>
      <c r="AE69" s="192" t="e">
        <f>(AD69/AC69)*100</f>
        <v>#DIV/0!</v>
      </c>
      <c r="AF69" s="194">
        <v>0</v>
      </c>
      <c r="AG69" s="194"/>
      <c r="AH69" s="192" t="e">
        <f>(AG69/AF69)*100</f>
        <v>#DIV/0!</v>
      </c>
      <c r="AI69" s="194">
        <v>0</v>
      </c>
      <c r="AJ69" s="194"/>
      <c r="AK69" s="192" t="e">
        <f>(AJ69/AI69)*100</f>
        <v>#DIV/0!</v>
      </c>
      <c r="AL69" s="194">
        <v>0</v>
      </c>
      <c r="AM69" s="194"/>
      <c r="AN69" s="192" t="e">
        <f>(AM69/AL69)*100</f>
        <v>#DIV/0!</v>
      </c>
      <c r="AO69" s="194">
        <v>104</v>
      </c>
      <c r="AP69" s="194"/>
      <c r="AQ69" s="192">
        <f>(AP69/AO69)*100</f>
        <v>0</v>
      </c>
      <c r="AR69" s="375"/>
    </row>
    <row r="70" spans="1:44" ht="66" customHeight="1">
      <c r="A70" s="381"/>
      <c r="B70" s="382"/>
      <c r="C70" s="382"/>
      <c r="D70" s="187" t="s">
        <v>272</v>
      </c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94"/>
      <c r="AK70" s="194"/>
      <c r="AL70" s="194"/>
      <c r="AM70" s="194"/>
      <c r="AN70" s="194"/>
      <c r="AO70" s="194"/>
      <c r="AP70" s="194"/>
      <c r="AQ70" s="194"/>
      <c r="AR70" s="375"/>
    </row>
    <row r="71" spans="1:44" s="153" customFormat="1" ht="22.2" customHeight="1">
      <c r="A71" s="381" t="s">
        <v>304</v>
      </c>
      <c r="B71" s="382" t="s">
        <v>118</v>
      </c>
      <c r="C71" s="382" t="s">
        <v>299</v>
      </c>
      <c r="D71" s="149" t="s">
        <v>41</v>
      </c>
      <c r="E71" s="192">
        <f>E72+E73+E74+E75</f>
        <v>300</v>
      </c>
      <c r="F71" s="192">
        <f>F72+F73+F74+F75</f>
        <v>0</v>
      </c>
      <c r="G71" s="192">
        <f>(F71/E71)*100</f>
        <v>0</v>
      </c>
      <c r="H71" s="192">
        <f>H72+H73+H74+H75</f>
        <v>0</v>
      </c>
      <c r="I71" s="192">
        <f>I72+I73+I74+I75</f>
        <v>0</v>
      </c>
      <c r="J71" s="192" t="e">
        <f>(I71/H71)*100</f>
        <v>#DIV/0!</v>
      </c>
      <c r="K71" s="192">
        <f>K72+K73+K74+K75</f>
        <v>0</v>
      </c>
      <c r="L71" s="192">
        <f>L72+L73+L74+L75</f>
        <v>0</v>
      </c>
      <c r="M71" s="192" t="e">
        <f>(L71/K71)*100</f>
        <v>#DIV/0!</v>
      </c>
      <c r="N71" s="192">
        <f>N72+N73+N74+N75</f>
        <v>0</v>
      </c>
      <c r="O71" s="192">
        <f>O72+O73+O74+O75</f>
        <v>0</v>
      </c>
      <c r="P71" s="192" t="e">
        <f>(O71/N71)*100</f>
        <v>#DIV/0!</v>
      </c>
      <c r="Q71" s="192">
        <f>Q72+Q73+Q74+Q75</f>
        <v>0</v>
      </c>
      <c r="R71" s="192">
        <f>R72+R73+R74+R75</f>
        <v>0</v>
      </c>
      <c r="S71" s="192" t="e">
        <f>(R71/Q71)*100</f>
        <v>#DIV/0!</v>
      </c>
      <c r="T71" s="192">
        <f>T72+T73+T74+T75</f>
        <v>0</v>
      </c>
      <c r="U71" s="192">
        <f>U72+U73+U74+U75</f>
        <v>0</v>
      </c>
      <c r="V71" s="192" t="e">
        <f>(U71/T71)*100</f>
        <v>#DIV/0!</v>
      </c>
      <c r="W71" s="192">
        <f>W72+W73+W74+W75</f>
        <v>0</v>
      </c>
      <c r="X71" s="192">
        <f>X72+X73+X74+X75</f>
        <v>0</v>
      </c>
      <c r="Y71" s="192" t="e">
        <f>(X71/W71)*100</f>
        <v>#DIV/0!</v>
      </c>
      <c r="Z71" s="192">
        <f>Z72+Z73+Z74+Z75</f>
        <v>150</v>
      </c>
      <c r="AA71" s="192">
        <f t="shared" ref="AA71" si="24">AA72+AA73+AA74+AA75</f>
        <v>0</v>
      </c>
      <c r="AB71" s="192">
        <f>(AA71/Z71)*100</f>
        <v>0</v>
      </c>
      <c r="AC71" s="192">
        <f>AC72+AC73+AC74+AC75</f>
        <v>0</v>
      </c>
      <c r="AD71" s="192">
        <f t="shared" ref="AD71" si="25">AD72+AD73+AD74+AD75</f>
        <v>0</v>
      </c>
      <c r="AE71" s="192" t="e">
        <f>(AD71/AC71)*100</f>
        <v>#DIV/0!</v>
      </c>
      <c r="AF71" s="192">
        <f>AF72+AF73+AF74+AF75</f>
        <v>0</v>
      </c>
      <c r="AG71" s="192">
        <f t="shared" ref="AG71" si="26">AG72+AG73+AG74+AG75</f>
        <v>0</v>
      </c>
      <c r="AH71" s="192" t="e">
        <f>(AG71/AF71)*100</f>
        <v>#DIV/0!</v>
      </c>
      <c r="AI71" s="192">
        <f>AI72+AI73+AI74+AI75</f>
        <v>150</v>
      </c>
      <c r="AJ71" s="192">
        <f t="shared" ref="AJ71" si="27">AJ72+AJ73+AJ74+AJ75</f>
        <v>0</v>
      </c>
      <c r="AK71" s="192">
        <f>(AJ71/AI71)*100</f>
        <v>0</v>
      </c>
      <c r="AL71" s="192">
        <f>AL72+AL73+AL74+AL75</f>
        <v>0</v>
      </c>
      <c r="AM71" s="192">
        <f t="shared" ref="AM71" si="28">AM72+AM73+AM74+AM75</f>
        <v>0</v>
      </c>
      <c r="AN71" s="192" t="e">
        <f>(AM71/AL71)*100</f>
        <v>#DIV/0!</v>
      </c>
      <c r="AO71" s="192">
        <f>AO72+AO73+AO74+AO75</f>
        <v>0</v>
      </c>
      <c r="AP71" s="192">
        <f t="shared" ref="AP71" si="29">AP72+AP73+AP74+AP75</f>
        <v>0</v>
      </c>
      <c r="AQ71" s="192" t="e">
        <f>(AP71/AO71)*100</f>
        <v>#DIV/0!</v>
      </c>
      <c r="AR71" s="374"/>
    </row>
    <row r="72" spans="1:44" ht="31.2">
      <c r="A72" s="381"/>
      <c r="B72" s="382"/>
      <c r="C72" s="382"/>
      <c r="D72" s="172" t="s">
        <v>37</v>
      </c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4"/>
      <c r="AI72" s="194"/>
      <c r="AJ72" s="194"/>
      <c r="AK72" s="194"/>
      <c r="AL72" s="194"/>
      <c r="AM72" s="194"/>
      <c r="AN72" s="194"/>
      <c r="AO72" s="194"/>
      <c r="AP72" s="194"/>
      <c r="AQ72" s="194"/>
      <c r="AR72" s="375"/>
    </row>
    <row r="73" spans="1:44" ht="31.2" customHeight="1">
      <c r="A73" s="381"/>
      <c r="B73" s="382"/>
      <c r="C73" s="382"/>
      <c r="D73" s="172" t="s">
        <v>2</v>
      </c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194"/>
      <c r="AG73" s="194"/>
      <c r="AH73" s="194"/>
      <c r="AI73" s="194"/>
      <c r="AJ73" s="194"/>
      <c r="AK73" s="194"/>
      <c r="AL73" s="194"/>
      <c r="AM73" s="194"/>
      <c r="AN73" s="194"/>
      <c r="AO73" s="194"/>
      <c r="AP73" s="194"/>
      <c r="AQ73" s="194"/>
      <c r="AR73" s="375"/>
    </row>
    <row r="74" spans="1:44" ht="21.75" customHeight="1">
      <c r="A74" s="381"/>
      <c r="B74" s="382"/>
      <c r="C74" s="382"/>
      <c r="D74" s="172" t="s">
        <v>43</v>
      </c>
      <c r="E74" s="194">
        <f>H74+K74+N74+Q74+T74+W74+Z74+AC74+AF74+AI74+AL74+AO74</f>
        <v>300</v>
      </c>
      <c r="F74" s="194">
        <f>I74+L74+O74+R74+U74+X74+AA74+AD74+AG74+AJ74+AM74+AP74</f>
        <v>0</v>
      </c>
      <c r="G74" s="192">
        <f>(F74/E74)*100</f>
        <v>0</v>
      </c>
      <c r="H74" s="194">
        <v>0</v>
      </c>
      <c r="I74" s="194"/>
      <c r="J74" s="192" t="e">
        <f>(I74/H74)*100</f>
        <v>#DIV/0!</v>
      </c>
      <c r="K74" s="194">
        <v>0</v>
      </c>
      <c r="L74" s="194"/>
      <c r="M74" s="192" t="e">
        <f>(L74/K74)*100</f>
        <v>#DIV/0!</v>
      </c>
      <c r="N74" s="194">
        <v>0</v>
      </c>
      <c r="O74" s="194"/>
      <c r="P74" s="192" t="e">
        <f>(O74/N74)*100</f>
        <v>#DIV/0!</v>
      </c>
      <c r="Q74" s="194">
        <v>0</v>
      </c>
      <c r="R74" s="194"/>
      <c r="S74" s="192" t="e">
        <f>(R74/Q74)*100</f>
        <v>#DIV/0!</v>
      </c>
      <c r="T74" s="194">
        <v>0</v>
      </c>
      <c r="U74" s="194"/>
      <c r="V74" s="192" t="e">
        <f>(U74/T74)*100</f>
        <v>#DIV/0!</v>
      </c>
      <c r="W74" s="194">
        <v>0</v>
      </c>
      <c r="X74" s="194"/>
      <c r="Y74" s="192" t="e">
        <f>(X74/W74)*100</f>
        <v>#DIV/0!</v>
      </c>
      <c r="Z74" s="194">
        <v>150</v>
      </c>
      <c r="AA74" s="194"/>
      <c r="AB74" s="192">
        <f>(AA74/Z74)*100</f>
        <v>0</v>
      </c>
      <c r="AC74" s="194">
        <v>0</v>
      </c>
      <c r="AD74" s="194"/>
      <c r="AE74" s="192" t="e">
        <f>(AD74/AC74)*100</f>
        <v>#DIV/0!</v>
      </c>
      <c r="AF74" s="194">
        <v>0</v>
      </c>
      <c r="AG74" s="194"/>
      <c r="AH74" s="192" t="e">
        <f>(AG74/AF74)*100</f>
        <v>#DIV/0!</v>
      </c>
      <c r="AI74" s="194">
        <v>150</v>
      </c>
      <c r="AJ74" s="194"/>
      <c r="AK74" s="192">
        <f>(AJ74/AI74)*100</f>
        <v>0</v>
      </c>
      <c r="AL74" s="194">
        <v>0</v>
      </c>
      <c r="AM74" s="194"/>
      <c r="AN74" s="192" t="e">
        <f>(AM74/AL74)*100</f>
        <v>#DIV/0!</v>
      </c>
      <c r="AO74" s="194">
        <v>0</v>
      </c>
      <c r="AP74" s="194"/>
      <c r="AQ74" s="192" t="e">
        <f>(AP74/AO74)*100</f>
        <v>#DIV/0!</v>
      </c>
      <c r="AR74" s="375"/>
    </row>
    <row r="75" spans="1:44" ht="66" customHeight="1">
      <c r="A75" s="381"/>
      <c r="B75" s="382"/>
      <c r="C75" s="382"/>
      <c r="D75" s="187" t="s">
        <v>272</v>
      </c>
      <c r="E75" s="194"/>
      <c r="F75" s="194"/>
      <c r="G75" s="207"/>
      <c r="H75" s="206"/>
      <c r="I75" s="206"/>
      <c r="J75" s="206"/>
      <c r="K75" s="206"/>
      <c r="L75" s="206"/>
      <c r="M75" s="206"/>
      <c r="N75" s="206"/>
      <c r="O75" s="206"/>
      <c r="P75" s="208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8"/>
      <c r="AC75" s="206"/>
      <c r="AD75" s="210"/>
      <c r="AE75" s="208"/>
      <c r="AF75" s="206"/>
      <c r="AG75" s="210"/>
      <c r="AH75" s="208"/>
      <c r="AI75" s="206"/>
      <c r="AJ75" s="210"/>
      <c r="AK75" s="208"/>
      <c r="AL75" s="206"/>
      <c r="AM75" s="210"/>
      <c r="AN75" s="208"/>
      <c r="AO75" s="206"/>
      <c r="AP75" s="210"/>
      <c r="AQ75" s="208"/>
      <c r="AR75" s="375"/>
    </row>
    <row r="76" spans="1:44" s="153" customFormat="1" ht="22.2" customHeight="1">
      <c r="A76" s="381" t="s">
        <v>305</v>
      </c>
      <c r="B76" s="382" t="s">
        <v>309</v>
      </c>
      <c r="C76" s="382" t="s">
        <v>299</v>
      </c>
      <c r="D76" s="149" t="s">
        <v>41</v>
      </c>
      <c r="E76" s="192">
        <f>E77+E78+E79+E80</f>
        <v>150</v>
      </c>
      <c r="F76" s="192">
        <f>F77+F78+F79+F80</f>
        <v>0</v>
      </c>
      <c r="G76" s="192">
        <f>(F76/E76)*100</f>
        <v>0</v>
      </c>
      <c r="H76" s="192">
        <f>H77+H78+H79+H80</f>
        <v>0</v>
      </c>
      <c r="I76" s="192">
        <f>I77+I78+I79+I80</f>
        <v>0</v>
      </c>
      <c r="J76" s="192" t="e">
        <f>(I76/H76)*100</f>
        <v>#DIV/0!</v>
      </c>
      <c r="K76" s="192">
        <f>K77+K78+K79+K80</f>
        <v>0</v>
      </c>
      <c r="L76" s="192">
        <f>L77+L78+L79+L80</f>
        <v>0</v>
      </c>
      <c r="M76" s="192" t="e">
        <f>(L76/K76)*100</f>
        <v>#DIV/0!</v>
      </c>
      <c r="N76" s="192">
        <f>N77+N78+N79+N80</f>
        <v>0</v>
      </c>
      <c r="O76" s="192">
        <f>O77+O78+O79+O80</f>
        <v>0</v>
      </c>
      <c r="P76" s="192" t="e">
        <f>(O76/N76)*100</f>
        <v>#DIV/0!</v>
      </c>
      <c r="Q76" s="192">
        <f>Q77+Q78+Q79+Q80</f>
        <v>0</v>
      </c>
      <c r="R76" s="192">
        <f>R77+R78+R79+R80</f>
        <v>0</v>
      </c>
      <c r="S76" s="192" t="e">
        <f>(R76/Q76)*100</f>
        <v>#DIV/0!</v>
      </c>
      <c r="T76" s="192">
        <f>T77+T78+T79+T80</f>
        <v>0</v>
      </c>
      <c r="U76" s="192">
        <f>U77+U78+U79+U80</f>
        <v>0</v>
      </c>
      <c r="V76" s="192" t="e">
        <f>(U76/T76)*100</f>
        <v>#DIV/0!</v>
      </c>
      <c r="W76" s="192">
        <f>W77+W78+W79+W80</f>
        <v>0</v>
      </c>
      <c r="X76" s="192">
        <f>X77+X78+X79+X80</f>
        <v>0</v>
      </c>
      <c r="Y76" s="192" t="e">
        <f>(X76/W76)*100</f>
        <v>#DIV/0!</v>
      </c>
      <c r="Z76" s="192">
        <f>Z77+Z78+Z79+Z80</f>
        <v>0</v>
      </c>
      <c r="AA76" s="192">
        <f t="shared" ref="AA76" si="30">AA77+AA78+AA79+AA80</f>
        <v>0</v>
      </c>
      <c r="AB76" s="192" t="e">
        <f>(AA76/Z76)*100</f>
        <v>#DIV/0!</v>
      </c>
      <c r="AC76" s="192">
        <f>AC77+AC78+AC79+AC80</f>
        <v>0</v>
      </c>
      <c r="AD76" s="192">
        <f t="shared" ref="AD76" si="31">AD77+AD78+AD79+AD80</f>
        <v>0</v>
      </c>
      <c r="AE76" s="192" t="e">
        <f>(AD76/AC76)*100</f>
        <v>#DIV/0!</v>
      </c>
      <c r="AF76" s="192">
        <f>AF77+AF78+AF79+AF80</f>
        <v>0</v>
      </c>
      <c r="AG76" s="192">
        <f t="shared" ref="AG76" si="32">AG77+AG78+AG79+AG80</f>
        <v>0</v>
      </c>
      <c r="AH76" s="192" t="e">
        <f>(AG76/AF76)*100</f>
        <v>#DIV/0!</v>
      </c>
      <c r="AI76" s="192">
        <f>AI77+AI78+AI79+AI80</f>
        <v>0</v>
      </c>
      <c r="AJ76" s="192">
        <f t="shared" ref="AJ76" si="33">AJ77+AJ78+AJ79+AJ80</f>
        <v>0</v>
      </c>
      <c r="AK76" s="192" t="e">
        <f>(AJ76/AI76)*100</f>
        <v>#DIV/0!</v>
      </c>
      <c r="AL76" s="192">
        <f>AL77+AL78+AL79+AL80</f>
        <v>0</v>
      </c>
      <c r="AM76" s="192">
        <f t="shared" ref="AM76" si="34">AM77+AM78+AM79+AM80</f>
        <v>0</v>
      </c>
      <c r="AN76" s="192" t="e">
        <f>(AM76/AL76)*100</f>
        <v>#DIV/0!</v>
      </c>
      <c r="AO76" s="192">
        <f>AO77+AO78+AO79+AO80</f>
        <v>150</v>
      </c>
      <c r="AP76" s="192">
        <f t="shared" ref="AP76" si="35">AP77+AP78+AP79+AP80</f>
        <v>0</v>
      </c>
      <c r="AQ76" s="192">
        <f>(AP76/AO76)*100</f>
        <v>0</v>
      </c>
      <c r="AR76" s="374"/>
    </row>
    <row r="77" spans="1:44" ht="31.2">
      <c r="A77" s="381"/>
      <c r="B77" s="382"/>
      <c r="C77" s="382"/>
      <c r="D77" s="172" t="s">
        <v>37</v>
      </c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4"/>
      <c r="AI77" s="194"/>
      <c r="AJ77" s="194"/>
      <c r="AK77" s="194"/>
      <c r="AL77" s="194"/>
      <c r="AM77" s="194"/>
      <c r="AN77" s="194"/>
      <c r="AO77" s="194"/>
      <c r="AP77" s="194"/>
      <c r="AQ77" s="194"/>
      <c r="AR77" s="375"/>
    </row>
    <row r="78" spans="1:44" ht="31.2" customHeight="1">
      <c r="A78" s="381"/>
      <c r="B78" s="382"/>
      <c r="C78" s="382"/>
      <c r="D78" s="172" t="s">
        <v>2</v>
      </c>
      <c r="E78" s="194"/>
      <c r="F78" s="194"/>
      <c r="G78" s="194"/>
      <c r="H78" s="194"/>
      <c r="I78" s="194"/>
      <c r="J78" s="194"/>
      <c r="K78" s="194"/>
      <c r="L78" s="194"/>
      <c r="M78" s="194"/>
      <c r="N78" s="194"/>
      <c r="O78" s="194"/>
      <c r="P78" s="194"/>
      <c r="Q78" s="194"/>
      <c r="R78" s="194"/>
      <c r="S78" s="194"/>
      <c r="T78" s="194"/>
      <c r="U78" s="194"/>
      <c r="V78" s="194"/>
      <c r="W78" s="194"/>
      <c r="X78" s="194"/>
      <c r="Y78" s="194"/>
      <c r="Z78" s="194"/>
      <c r="AA78" s="194"/>
      <c r="AB78" s="194"/>
      <c r="AC78" s="194"/>
      <c r="AD78" s="194"/>
      <c r="AE78" s="194"/>
      <c r="AF78" s="194"/>
      <c r="AG78" s="194"/>
      <c r="AH78" s="194"/>
      <c r="AI78" s="194"/>
      <c r="AJ78" s="194"/>
      <c r="AK78" s="194"/>
      <c r="AL78" s="194"/>
      <c r="AM78" s="194"/>
      <c r="AN78" s="194"/>
      <c r="AO78" s="194"/>
      <c r="AP78" s="194"/>
      <c r="AQ78" s="194"/>
      <c r="AR78" s="375"/>
    </row>
    <row r="79" spans="1:44" ht="21.75" customHeight="1">
      <c r="A79" s="381"/>
      <c r="B79" s="382"/>
      <c r="C79" s="382"/>
      <c r="D79" s="172" t="s">
        <v>43</v>
      </c>
      <c r="E79" s="194">
        <f>H79+K79+N79+Q79+T79+W79+Z79+AC79+AF79+AI79+AL79+AO79</f>
        <v>150</v>
      </c>
      <c r="F79" s="194">
        <f>I79+L79+O79+R79+U79+X79+AA79+AD79+AG79+AJ79+AM79+AP79</f>
        <v>0</v>
      </c>
      <c r="G79" s="192">
        <f>(F79/E79)*100</f>
        <v>0</v>
      </c>
      <c r="H79" s="194">
        <v>0</v>
      </c>
      <c r="I79" s="194"/>
      <c r="J79" s="192" t="e">
        <f>(I79/H79)*100</f>
        <v>#DIV/0!</v>
      </c>
      <c r="K79" s="194">
        <v>0</v>
      </c>
      <c r="L79" s="194"/>
      <c r="M79" s="192" t="e">
        <f>(L79/K79)*100</f>
        <v>#DIV/0!</v>
      </c>
      <c r="N79" s="194">
        <v>0</v>
      </c>
      <c r="O79" s="194"/>
      <c r="P79" s="192" t="e">
        <f>(O79/N79)*100</f>
        <v>#DIV/0!</v>
      </c>
      <c r="Q79" s="194">
        <v>0</v>
      </c>
      <c r="R79" s="194"/>
      <c r="S79" s="192" t="e">
        <f>(R79/Q79)*100</f>
        <v>#DIV/0!</v>
      </c>
      <c r="T79" s="194">
        <v>0</v>
      </c>
      <c r="U79" s="194"/>
      <c r="V79" s="192" t="e">
        <f>(U79/T79)*100</f>
        <v>#DIV/0!</v>
      </c>
      <c r="W79" s="194">
        <v>0</v>
      </c>
      <c r="X79" s="194"/>
      <c r="Y79" s="192" t="e">
        <f>(X79/W79)*100</f>
        <v>#DIV/0!</v>
      </c>
      <c r="Z79" s="194">
        <v>0</v>
      </c>
      <c r="AA79" s="194"/>
      <c r="AB79" s="192" t="e">
        <f>(AA79/Z79)*100</f>
        <v>#DIV/0!</v>
      </c>
      <c r="AC79" s="194">
        <v>0</v>
      </c>
      <c r="AD79" s="194"/>
      <c r="AE79" s="192" t="e">
        <f>(AD79/AC79)*100</f>
        <v>#DIV/0!</v>
      </c>
      <c r="AF79" s="194">
        <v>0</v>
      </c>
      <c r="AG79" s="194"/>
      <c r="AH79" s="192" t="e">
        <f>(AG79/AF79)*100</f>
        <v>#DIV/0!</v>
      </c>
      <c r="AI79" s="194">
        <v>0</v>
      </c>
      <c r="AJ79" s="194"/>
      <c r="AK79" s="192" t="e">
        <f>(AJ79/AI79)*100</f>
        <v>#DIV/0!</v>
      </c>
      <c r="AL79" s="194">
        <v>0</v>
      </c>
      <c r="AM79" s="194"/>
      <c r="AN79" s="192" t="e">
        <f>(AM79/AL79)*100</f>
        <v>#DIV/0!</v>
      </c>
      <c r="AO79" s="194">
        <v>150</v>
      </c>
      <c r="AP79" s="194"/>
      <c r="AQ79" s="192">
        <f>(AP79/AO79)*100</f>
        <v>0</v>
      </c>
      <c r="AR79" s="375"/>
    </row>
    <row r="80" spans="1:44" ht="66" customHeight="1">
      <c r="A80" s="381"/>
      <c r="B80" s="382"/>
      <c r="C80" s="382"/>
      <c r="D80" s="187" t="s">
        <v>272</v>
      </c>
      <c r="E80" s="194"/>
      <c r="F80" s="194"/>
      <c r="G80" s="207"/>
      <c r="H80" s="206"/>
      <c r="I80" s="206"/>
      <c r="J80" s="206"/>
      <c r="K80" s="206"/>
      <c r="L80" s="206"/>
      <c r="M80" s="206"/>
      <c r="N80" s="206"/>
      <c r="O80" s="206"/>
      <c r="P80" s="208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6"/>
      <c r="AB80" s="208"/>
      <c r="AC80" s="206"/>
      <c r="AD80" s="210"/>
      <c r="AE80" s="208"/>
      <c r="AF80" s="206"/>
      <c r="AG80" s="210"/>
      <c r="AH80" s="208"/>
      <c r="AI80" s="206"/>
      <c r="AJ80" s="210"/>
      <c r="AK80" s="208"/>
      <c r="AL80" s="206"/>
      <c r="AM80" s="210"/>
      <c r="AN80" s="208"/>
      <c r="AO80" s="206"/>
      <c r="AP80" s="210"/>
      <c r="AQ80" s="208"/>
      <c r="AR80" s="375"/>
    </row>
    <row r="81" spans="1:44" s="153" customFormat="1" ht="22.2" customHeight="1">
      <c r="A81" s="381" t="s">
        <v>306</v>
      </c>
      <c r="B81" s="382" t="s">
        <v>310</v>
      </c>
      <c r="C81" s="382" t="s">
        <v>299</v>
      </c>
      <c r="D81" s="149" t="s">
        <v>41</v>
      </c>
      <c r="E81" s="192">
        <f>E82+E83+E84+E85</f>
        <v>6700</v>
      </c>
      <c r="F81" s="192">
        <f>F82+F83+F84+F85</f>
        <v>3189.7799999999997</v>
      </c>
      <c r="G81" s="192">
        <f>(F81/E81)*100</f>
        <v>47.608656716417904</v>
      </c>
      <c r="H81" s="192">
        <f>H82+H83+H84+H85</f>
        <v>700</v>
      </c>
      <c r="I81" s="192">
        <f>I82+I83+I84+I85</f>
        <v>700</v>
      </c>
      <c r="J81" s="192">
        <f>(I81/H81)*100</f>
        <v>100</v>
      </c>
      <c r="K81" s="192">
        <f>K82+K83+K84+K85</f>
        <v>2167.08</v>
      </c>
      <c r="L81" s="192">
        <f>L82+L83+L84+L85</f>
        <v>2167.08</v>
      </c>
      <c r="M81" s="192">
        <f>(L81/K81)*100</f>
        <v>100</v>
      </c>
      <c r="N81" s="192">
        <f>N82+N83+N84+N85</f>
        <v>52.8</v>
      </c>
      <c r="O81" s="192">
        <f>O82+O83+O84+O85</f>
        <v>52.8</v>
      </c>
      <c r="P81" s="192">
        <f>(O81/N81)*100</f>
        <v>100</v>
      </c>
      <c r="Q81" s="192">
        <f>Q82+Q83+Q84+Q85</f>
        <v>26.99</v>
      </c>
      <c r="R81" s="192">
        <f>R82+R83+R84+R85</f>
        <v>26.99</v>
      </c>
      <c r="S81" s="192">
        <f>(R81/Q81)*100</f>
        <v>100</v>
      </c>
      <c r="T81" s="192">
        <f>T82+T83+T84+T85</f>
        <v>0</v>
      </c>
      <c r="U81" s="192">
        <f>U82+U83+U84+U85</f>
        <v>0</v>
      </c>
      <c r="V81" s="192" t="e">
        <f>(U81/T81)*100</f>
        <v>#DIV/0!</v>
      </c>
      <c r="W81" s="192">
        <f>W82+W83+W84+W85</f>
        <v>227.46</v>
      </c>
      <c r="X81" s="192">
        <f>X82+X83+X84+X85</f>
        <v>242.91</v>
      </c>
      <c r="Y81" s="192">
        <f>(X81/W81)*100</f>
        <v>106.79240305987865</v>
      </c>
      <c r="Z81" s="192">
        <f>Z82+Z83+Z84+Z85</f>
        <v>0</v>
      </c>
      <c r="AA81" s="192">
        <f t="shared" ref="AA81" si="36">AA82+AA83+AA84+AA85</f>
        <v>0</v>
      </c>
      <c r="AB81" s="192" t="e">
        <f>(AA81/Z81)*100</f>
        <v>#DIV/0!</v>
      </c>
      <c r="AC81" s="192">
        <f>AC82+AC83+AC84+AC85</f>
        <v>1425.67</v>
      </c>
      <c r="AD81" s="192">
        <f t="shared" ref="AD81" si="37">AD82+AD83+AD84+AD85</f>
        <v>0</v>
      </c>
      <c r="AE81" s="192">
        <f>(AD81/AC81)*100</f>
        <v>0</v>
      </c>
      <c r="AF81" s="192">
        <f>AF82+AF83+AF84+AF85</f>
        <v>2100</v>
      </c>
      <c r="AG81" s="192">
        <f t="shared" ref="AG81" si="38">AG82+AG83+AG84+AG85</f>
        <v>0</v>
      </c>
      <c r="AH81" s="192">
        <f>(AG81/AF81)*100</f>
        <v>0</v>
      </c>
      <c r="AI81" s="192">
        <f>AI82+AI83+AI84+AI85</f>
        <v>0</v>
      </c>
      <c r="AJ81" s="192">
        <f t="shared" ref="AJ81" si="39">AJ82+AJ83+AJ84+AJ85</f>
        <v>0</v>
      </c>
      <c r="AK81" s="192" t="e">
        <f>(AJ81/AI81)*100</f>
        <v>#DIV/0!</v>
      </c>
      <c r="AL81" s="192">
        <f>AL82+AL83+AL84+AL85</f>
        <v>0</v>
      </c>
      <c r="AM81" s="192">
        <f t="shared" ref="AM81" si="40">AM82+AM83+AM84+AM85</f>
        <v>0</v>
      </c>
      <c r="AN81" s="192" t="e">
        <f>(AM81/AL81)*100</f>
        <v>#DIV/0!</v>
      </c>
      <c r="AO81" s="192">
        <f>AO82+AO83+AO84+AO85</f>
        <v>0</v>
      </c>
      <c r="AP81" s="192">
        <f t="shared" ref="AP81" si="41">AP82+AP83+AP84+AP85</f>
        <v>0</v>
      </c>
      <c r="AQ81" s="192" t="e">
        <f>(AP81/AO81)*100</f>
        <v>#DIV/0!</v>
      </c>
      <c r="AR81" s="374"/>
    </row>
    <row r="82" spans="1:44" ht="31.2">
      <c r="A82" s="381"/>
      <c r="B82" s="382"/>
      <c r="C82" s="382"/>
      <c r="D82" s="172" t="s">
        <v>37</v>
      </c>
      <c r="E82" s="194"/>
      <c r="F82" s="194"/>
      <c r="G82" s="194"/>
      <c r="H82" s="194"/>
      <c r="I82" s="194"/>
      <c r="J82" s="194"/>
      <c r="K82" s="194"/>
      <c r="L82" s="194"/>
      <c r="M82" s="194"/>
      <c r="N82" s="194"/>
      <c r="O82" s="194"/>
      <c r="P82" s="194"/>
      <c r="Q82" s="194"/>
      <c r="R82" s="194"/>
      <c r="S82" s="194"/>
      <c r="T82" s="194"/>
      <c r="U82" s="194"/>
      <c r="V82" s="194"/>
      <c r="W82" s="194"/>
      <c r="X82" s="194"/>
      <c r="Y82" s="194"/>
      <c r="Z82" s="194"/>
      <c r="AA82" s="194"/>
      <c r="AB82" s="194"/>
      <c r="AC82" s="194"/>
      <c r="AD82" s="194"/>
      <c r="AE82" s="194"/>
      <c r="AF82" s="194"/>
      <c r="AG82" s="194"/>
      <c r="AH82" s="194"/>
      <c r="AI82" s="194"/>
      <c r="AJ82" s="194"/>
      <c r="AK82" s="194"/>
      <c r="AL82" s="194"/>
      <c r="AM82" s="194"/>
      <c r="AN82" s="194"/>
      <c r="AO82" s="194"/>
      <c r="AP82" s="194"/>
      <c r="AQ82" s="194"/>
      <c r="AR82" s="375"/>
    </row>
    <row r="83" spans="1:44" ht="31.2" customHeight="1">
      <c r="A83" s="381"/>
      <c r="B83" s="382"/>
      <c r="C83" s="382"/>
      <c r="D83" s="172" t="s">
        <v>2</v>
      </c>
      <c r="E83" s="194">
        <f>H83+K83+N83+Q83+T83+W83+Z83+AC83+AF83+AI83+AL83+AO83</f>
        <v>700</v>
      </c>
      <c r="F83" s="194"/>
      <c r="G83" s="192">
        <f>(F83/E83)*100</f>
        <v>0</v>
      </c>
      <c r="H83" s="194"/>
      <c r="I83" s="194"/>
      <c r="J83" s="194"/>
      <c r="K83" s="194"/>
      <c r="L83" s="194"/>
      <c r="M83" s="194"/>
      <c r="N83" s="194"/>
      <c r="O83" s="194"/>
      <c r="P83" s="194"/>
      <c r="Q83" s="194"/>
      <c r="R83" s="194"/>
      <c r="S83" s="194"/>
      <c r="T83" s="194"/>
      <c r="U83" s="194"/>
      <c r="V83" s="194"/>
      <c r="W83" s="194"/>
      <c r="X83" s="194"/>
      <c r="Y83" s="194"/>
      <c r="Z83" s="194"/>
      <c r="AA83" s="194"/>
      <c r="AB83" s="194"/>
      <c r="AC83" s="194">
        <v>700</v>
      </c>
      <c r="AD83" s="194"/>
      <c r="AE83" s="192">
        <f>(AD83/AC83)*100</f>
        <v>0</v>
      </c>
      <c r="AF83" s="194"/>
      <c r="AG83" s="194"/>
      <c r="AH83" s="194"/>
      <c r="AI83" s="194"/>
      <c r="AJ83" s="194"/>
      <c r="AK83" s="194"/>
      <c r="AL83" s="194"/>
      <c r="AM83" s="194"/>
      <c r="AN83" s="194"/>
      <c r="AO83" s="194"/>
      <c r="AP83" s="194"/>
      <c r="AQ83" s="194"/>
      <c r="AR83" s="375"/>
    </row>
    <row r="84" spans="1:44" ht="21.75" customHeight="1">
      <c r="A84" s="381"/>
      <c r="B84" s="382"/>
      <c r="C84" s="382"/>
      <c r="D84" s="172" t="s">
        <v>43</v>
      </c>
      <c r="E84" s="194">
        <f>H84+K84+N84+Q84+T84+W84+Z84+AC84+AF84+AI84+AL84+AO84</f>
        <v>6000</v>
      </c>
      <c r="F84" s="194">
        <f>I84+L84+O84+R84+U84+X84+AA84+AD84+AG84+AJ84+AM84+AP84</f>
        <v>3189.7799999999997</v>
      </c>
      <c r="G84" s="192">
        <f>(F84/E84)*100</f>
        <v>53.162999999999997</v>
      </c>
      <c r="H84" s="194">
        <v>700</v>
      </c>
      <c r="I84" s="194">
        <v>700</v>
      </c>
      <c r="J84" s="192">
        <f>(I84/H84)*100</f>
        <v>100</v>
      </c>
      <c r="K84" s="194">
        <v>2167.08</v>
      </c>
      <c r="L84" s="194">
        <v>2167.08</v>
      </c>
      <c r="M84" s="192">
        <f>(L84/K84)*100</f>
        <v>100</v>
      </c>
      <c r="N84" s="194">
        <v>52.8</v>
      </c>
      <c r="O84" s="194">
        <v>52.8</v>
      </c>
      <c r="P84" s="192">
        <f>(O84/N84)*100</f>
        <v>100</v>
      </c>
      <c r="Q84" s="194">
        <v>26.99</v>
      </c>
      <c r="R84" s="194">
        <v>26.99</v>
      </c>
      <c r="S84" s="192">
        <f>(R84/Q84)*100</f>
        <v>100</v>
      </c>
      <c r="T84" s="194">
        <v>0</v>
      </c>
      <c r="U84" s="194"/>
      <c r="V84" s="192" t="e">
        <f>(U84/T84)*100</f>
        <v>#DIV/0!</v>
      </c>
      <c r="W84" s="194">
        <v>227.46</v>
      </c>
      <c r="X84" s="194">
        <v>242.91</v>
      </c>
      <c r="Y84" s="192">
        <f>(X84/W84)*100</f>
        <v>106.79240305987865</v>
      </c>
      <c r="Z84" s="194">
        <v>0</v>
      </c>
      <c r="AA84" s="194"/>
      <c r="AB84" s="192" t="e">
        <f>(AA84/Z84)*100</f>
        <v>#DIV/0!</v>
      </c>
      <c r="AC84" s="194">
        <v>725.67</v>
      </c>
      <c r="AD84" s="194"/>
      <c r="AE84" s="192">
        <f>(AD84/AC84)*100</f>
        <v>0</v>
      </c>
      <c r="AF84" s="194">
        <v>2100</v>
      </c>
      <c r="AG84" s="194"/>
      <c r="AH84" s="192">
        <f>(AG84/AF84)*100</f>
        <v>0</v>
      </c>
      <c r="AI84" s="194">
        <v>0</v>
      </c>
      <c r="AJ84" s="194"/>
      <c r="AK84" s="192" t="e">
        <f>(AJ84/AI84)*100</f>
        <v>#DIV/0!</v>
      </c>
      <c r="AL84" s="194">
        <v>0</v>
      </c>
      <c r="AM84" s="194"/>
      <c r="AN84" s="192" t="e">
        <f>(AM84/AL84)*100</f>
        <v>#DIV/0!</v>
      </c>
      <c r="AO84" s="194">
        <v>0</v>
      </c>
      <c r="AP84" s="194"/>
      <c r="AQ84" s="192" t="e">
        <f>(AP84/AO84)*100</f>
        <v>#DIV/0!</v>
      </c>
      <c r="AR84" s="375"/>
    </row>
    <row r="85" spans="1:44" ht="66" customHeight="1">
      <c r="A85" s="381"/>
      <c r="B85" s="382"/>
      <c r="C85" s="382"/>
      <c r="D85" s="187" t="s">
        <v>272</v>
      </c>
      <c r="E85" s="194"/>
      <c r="F85" s="194"/>
      <c r="G85" s="207"/>
      <c r="H85" s="206"/>
      <c r="I85" s="206"/>
      <c r="J85" s="206"/>
      <c r="K85" s="206"/>
      <c r="L85" s="206"/>
      <c r="M85" s="206"/>
      <c r="N85" s="206"/>
      <c r="O85" s="206"/>
      <c r="P85" s="208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8"/>
      <c r="AC85" s="206"/>
      <c r="AD85" s="210"/>
      <c r="AE85" s="208"/>
      <c r="AF85" s="206"/>
      <c r="AG85" s="210"/>
      <c r="AH85" s="208"/>
      <c r="AI85" s="206"/>
      <c r="AJ85" s="210"/>
      <c r="AK85" s="208"/>
      <c r="AL85" s="206"/>
      <c r="AM85" s="210"/>
      <c r="AN85" s="208"/>
      <c r="AO85" s="206"/>
      <c r="AP85" s="210"/>
      <c r="AQ85" s="208"/>
      <c r="AR85" s="375"/>
    </row>
    <row r="86" spans="1:44" s="153" customFormat="1" ht="22.2" customHeight="1">
      <c r="A86" s="381" t="s">
        <v>307</v>
      </c>
      <c r="B86" s="382" t="s">
        <v>311</v>
      </c>
      <c r="C86" s="382" t="s">
        <v>299</v>
      </c>
      <c r="D86" s="149" t="s">
        <v>41</v>
      </c>
      <c r="E86" s="192">
        <f>E87+E88+E89+E90</f>
        <v>5357.4999999999991</v>
      </c>
      <c r="F86" s="192">
        <f>F87+F88+F89+F90</f>
        <v>1899.31</v>
      </c>
      <c r="G86" s="192">
        <f>(F86/E86)*100</f>
        <v>35.451423238450772</v>
      </c>
      <c r="H86" s="192">
        <f>H87+H88+H89+H90</f>
        <v>0</v>
      </c>
      <c r="I86" s="192">
        <f>I87+I88+I89+I90</f>
        <v>0</v>
      </c>
      <c r="J86" s="192" t="e">
        <f>(I86/H86)*100</f>
        <v>#DIV/0!</v>
      </c>
      <c r="K86" s="192">
        <f>K87+K88+K89+K90</f>
        <v>326.64</v>
      </c>
      <c r="L86" s="192">
        <f>L87+L88+L89+L90</f>
        <v>326.64</v>
      </c>
      <c r="M86" s="192">
        <f>(L86/K86)*100</f>
        <v>100</v>
      </c>
      <c r="N86" s="192">
        <f>N87+N88+N89+N90</f>
        <v>339.7</v>
      </c>
      <c r="O86" s="192">
        <f>O87+O88+O89+O90</f>
        <v>339.7</v>
      </c>
      <c r="P86" s="192">
        <f>(O86/N86)*100</f>
        <v>100</v>
      </c>
      <c r="Q86" s="192">
        <f>Q87+Q88+Q89+Q90</f>
        <v>417.68</v>
      </c>
      <c r="R86" s="192">
        <f>R87+R88+R89+R90</f>
        <v>417.68</v>
      </c>
      <c r="S86" s="192">
        <f>(R86/Q86)*100</f>
        <v>100</v>
      </c>
      <c r="T86" s="192">
        <f>T87+T88+T89+T90</f>
        <v>0</v>
      </c>
      <c r="U86" s="192">
        <f>U87+U88+U89+U90</f>
        <v>0</v>
      </c>
      <c r="V86" s="192" t="e">
        <f>(U86/T86)*100</f>
        <v>#DIV/0!</v>
      </c>
      <c r="W86" s="192">
        <f>W87+W88+W89+W90</f>
        <v>440.12</v>
      </c>
      <c r="X86" s="192">
        <f>X87+X88+X89+X90</f>
        <v>815.29</v>
      </c>
      <c r="Y86" s="192">
        <f>(X86/W86)*100</f>
        <v>185.24266109242933</v>
      </c>
      <c r="Z86" s="192">
        <f>Z87+Z88+Z89+Z90</f>
        <v>520</v>
      </c>
      <c r="AA86" s="192">
        <f t="shared" ref="AA86" si="42">AA87+AA88+AA89+AA90</f>
        <v>0</v>
      </c>
      <c r="AB86" s="192">
        <f>(AA86/Z86)*100</f>
        <v>0</v>
      </c>
      <c r="AC86" s="192">
        <f>AC87+AC88+AC89+AC90</f>
        <v>520</v>
      </c>
      <c r="AD86" s="192">
        <f t="shared" ref="AD86" si="43">AD87+AD88+AD89+AD90</f>
        <v>0</v>
      </c>
      <c r="AE86" s="192">
        <f>(AD86/AC86)*100</f>
        <v>0</v>
      </c>
      <c r="AF86" s="192">
        <f>AF87+AF88+AF89+AF90</f>
        <v>520</v>
      </c>
      <c r="AG86" s="192">
        <f t="shared" ref="AG86" si="44">AG87+AG88+AG89+AG90</f>
        <v>0</v>
      </c>
      <c r="AH86" s="192">
        <f>(AG86/AF86)*100</f>
        <v>0</v>
      </c>
      <c r="AI86" s="192">
        <f>AI87+AI88+AI89+AI90</f>
        <v>520</v>
      </c>
      <c r="AJ86" s="192">
        <f t="shared" ref="AJ86" si="45">AJ87+AJ88+AJ89+AJ90</f>
        <v>0</v>
      </c>
      <c r="AK86" s="192">
        <f>(AJ86/AI86)*100</f>
        <v>0</v>
      </c>
      <c r="AL86" s="192">
        <f>AL87+AL88+AL89+AL90</f>
        <v>520</v>
      </c>
      <c r="AM86" s="192">
        <f t="shared" ref="AM86" si="46">AM87+AM88+AM89+AM90</f>
        <v>0</v>
      </c>
      <c r="AN86" s="192">
        <f>(AM86/AL86)*100</f>
        <v>0</v>
      </c>
      <c r="AO86" s="192">
        <f>AO87+AO88+AO89+AO90</f>
        <v>1233.3599999999999</v>
      </c>
      <c r="AP86" s="192">
        <f t="shared" ref="AP86" si="47">AP87+AP88+AP89+AP90</f>
        <v>0</v>
      </c>
      <c r="AQ86" s="192">
        <f>(AP86/AO86)*100</f>
        <v>0</v>
      </c>
      <c r="AR86" s="374"/>
    </row>
    <row r="87" spans="1:44" ht="31.2">
      <c r="A87" s="381"/>
      <c r="B87" s="382"/>
      <c r="C87" s="382"/>
      <c r="D87" s="172" t="s">
        <v>37</v>
      </c>
      <c r="E87" s="194"/>
      <c r="F87" s="194"/>
      <c r="G87" s="194"/>
      <c r="H87" s="194"/>
      <c r="I87" s="194"/>
      <c r="J87" s="194"/>
      <c r="K87" s="194"/>
      <c r="L87" s="194"/>
      <c r="M87" s="194"/>
      <c r="N87" s="194"/>
      <c r="O87" s="194"/>
      <c r="P87" s="194"/>
      <c r="Q87" s="194"/>
      <c r="R87" s="194"/>
      <c r="S87" s="194"/>
      <c r="T87" s="194"/>
      <c r="U87" s="194"/>
      <c r="V87" s="194"/>
      <c r="W87" s="194"/>
      <c r="X87" s="194"/>
      <c r="Y87" s="194"/>
      <c r="Z87" s="194"/>
      <c r="AA87" s="194"/>
      <c r="AB87" s="194"/>
      <c r="AC87" s="194"/>
      <c r="AD87" s="194"/>
      <c r="AE87" s="194"/>
      <c r="AF87" s="194"/>
      <c r="AG87" s="194"/>
      <c r="AH87" s="194"/>
      <c r="AI87" s="194"/>
      <c r="AJ87" s="194"/>
      <c r="AK87" s="194"/>
      <c r="AL87" s="194"/>
      <c r="AM87" s="194"/>
      <c r="AN87" s="194"/>
      <c r="AO87" s="194"/>
      <c r="AP87" s="194"/>
      <c r="AQ87" s="194"/>
      <c r="AR87" s="375"/>
    </row>
    <row r="88" spans="1:44" ht="31.2" customHeight="1">
      <c r="A88" s="381"/>
      <c r="B88" s="382"/>
      <c r="C88" s="382"/>
      <c r="D88" s="172" t="s">
        <v>2</v>
      </c>
      <c r="E88" s="194"/>
      <c r="F88" s="194"/>
      <c r="G88" s="194"/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4"/>
      <c r="S88" s="194"/>
      <c r="T88" s="194"/>
      <c r="U88" s="194"/>
      <c r="V88" s="194"/>
      <c r="W88" s="194"/>
      <c r="X88" s="194"/>
      <c r="Y88" s="194"/>
      <c r="Z88" s="194"/>
      <c r="AA88" s="194"/>
      <c r="AB88" s="194"/>
      <c r="AC88" s="194"/>
      <c r="AD88" s="194"/>
      <c r="AE88" s="194"/>
      <c r="AF88" s="194"/>
      <c r="AG88" s="194"/>
      <c r="AH88" s="194"/>
      <c r="AI88" s="194"/>
      <c r="AJ88" s="194"/>
      <c r="AK88" s="194"/>
      <c r="AL88" s="194"/>
      <c r="AM88" s="194"/>
      <c r="AN88" s="194"/>
      <c r="AO88" s="194"/>
      <c r="AP88" s="194"/>
      <c r="AQ88" s="194"/>
      <c r="AR88" s="375"/>
    </row>
    <row r="89" spans="1:44" ht="21.75" customHeight="1">
      <c r="A89" s="381"/>
      <c r="B89" s="382"/>
      <c r="C89" s="382"/>
      <c r="D89" s="171" t="s">
        <v>43</v>
      </c>
      <c r="E89" s="206">
        <f>H89+K89+N89+Q89+T89+W89+Z89+AC89+AF89+AI89+AL89+AO89</f>
        <v>5357.4999999999991</v>
      </c>
      <c r="F89" s="206">
        <f>I89+L89+O89+R89+U89+X89+AA89+AD89+AG89+AJ89+AM89+AP89</f>
        <v>1899.31</v>
      </c>
      <c r="G89" s="214">
        <f>(F89/E89)*100</f>
        <v>35.451423238450772</v>
      </c>
      <c r="H89" s="206">
        <v>0</v>
      </c>
      <c r="I89" s="206"/>
      <c r="J89" s="214" t="e">
        <f>(I89/H89)*100</f>
        <v>#DIV/0!</v>
      </c>
      <c r="K89" s="206">
        <v>326.64</v>
      </c>
      <c r="L89" s="206">
        <v>326.64</v>
      </c>
      <c r="M89" s="214">
        <f>(L89/K89)*100</f>
        <v>100</v>
      </c>
      <c r="N89" s="206">
        <v>339.7</v>
      </c>
      <c r="O89" s="206">
        <v>339.7</v>
      </c>
      <c r="P89" s="214">
        <f>(O89/N89)*100</f>
        <v>100</v>
      </c>
      <c r="Q89" s="206">
        <v>417.68</v>
      </c>
      <c r="R89" s="206">
        <v>417.68</v>
      </c>
      <c r="S89" s="214">
        <f>(R89/Q89)*100</f>
        <v>100</v>
      </c>
      <c r="T89" s="206">
        <v>0</v>
      </c>
      <c r="U89" s="206"/>
      <c r="V89" s="214" t="e">
        <f>(U89/T89)*100</f>
        <v>#DIV/0!</v>
      </c>
      <c r="W89" s="206">
        <v>440.12</v>
      </c>
      <c r="X89" s="206">
        <v>815.29</v>
      </c>
      <c r="Y89" s="214">
        <f>(X89/W89)*100</f>
        <v>185.24266109242933</v>
      </c>
      <c r="Z89" s="206">
        <v>520</v>
      </c>
      <c r="AA89" s="206"/>
      <c r="AB89" s="214">
        <f>(AA89/Z89)*100</f>
        <v>0</v>
      </c>
      <c r="AC89" s="206">
        <v>520</v>
      </c>
      <c r="AD89" s="206"/>
      <c r="AE89" s="214">
        <f>(AD89/AC89)*100</f>
        <v>0</v>
      </c>
      <c r="AF89" s="206">
        <v>520</v>
      </c>
      <c r="AG89" s="206"/>
      <c r="AH89" s="214">
        <f>(AG89/AF89)*100</f>
        <v>0</v>
      </c>
      <c r="AI89" s="206">
        <v>520</v>
      </c>
      <c r="AJ89" s="206"/>
      <c r="AK89" s="214">
        <f>(AJ89/AI89)*100</f>
        <v>0</v>
      </c>
      <c r="AL89" s="206">
        <v>520</v>
      </c>
      <c r="AM89" s="206"/>
      <c r="AN89" s="214">
        <f>(AM89/AL89)*100</f>
        <v>0</v>
      </c>
      <c r="AO89" s="206">
        <v>1233.3599999999999</v>
      </c>
      <c r="AP89" s="206"/>
      <c r="AQ89" s="214">
        <f>(AP89/AO89)*100</f>
        <v>0</v>
      </c>
      <c r="AR89" s="375"/>
    </row>
    <row r="90" spans="1:44" s="215" customFormat="1" ht="66" customHeight="1">
      <c r="A90" s="381"/>
      <c r="B90" s="382"/>
      <c r="C90" s="382"/>
      <c r="D90" s="187" t="s">
        <v>272</v>
      </c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O90" s="194"/>
      <c r="P90" s="194"/>
      <c r="Q90" s="194"/>
      <c r="R90" s="194"/>
      <c r="S90" s="194"/>
      <c r="T90" s="194"/>
      <c r="U90" s="194"/>
      <c r="V90" s="194"/>
      <c r="W90" s="194"/>
      <c r="X90" s="194"/>
      <c r="Y90" s="194"/>
      <c r="Z90" s="194"/>
      <c r="AA90" s="194"/>
      <c r="AB90" s="194"/>
      <c r="AC90" s="194"/>
      <c r="AD90" s="194"/>
      <c r="AE90" s="194"/>
      <c r="AF90" s="194"/>
      <c r="AG90" s="194"/>
      <c r="AH90" s="194"/>
      <c r="AI90" s="194"/>
      <c r="AJ90" s="194"/>
      <c r="AK90" s="194"/>
      <c r="AL90" s="194"/>
      <c r="AM90" s="194"/>
      <c r="AN90" s="194"/>
      <c r="AO90" s="194"/>
      <c r="AP90" s="194"/>
      <c r="AQ90" s="194"/>
      <c r="AR90" s="375"/>
    </row>
    <row r="91" spans="1:44" ht="22.5" customHeight="1">
      <c r="A91" s="386" t="s">
        <v>262</v>
      </c>
      <c r="B91" s="387"/>
      <c r="C91" s="387"/>
      <c r="D91" s="387"/>
      <c r="E91" s="387"/>
      <c r="F91" s="387"/>
      <c r="G91" s="387"/>
      <c r="H91" s="387"/>
      <c r="I91" s="387"/>
      <c r="J91" s="387"/>
      <c r="K91" s="387"/>
      <c r="L91" s="387"/>
      <c r="M91" s="387"/>
      <c r="N91" s="387"/>
      <c r="O91" s="387"/>
      <c r="P91" s="387"/>
      <c r="Q91" s="387"/>
      <c r="R91" s="387"/>
      <c r="S91" s="387"/>
      <c r="T91" s="387"/>
      <c r="U91" s="387"/>
      <c r="V91" s="387"/>
      <c r="W91" s="387"/>
      <c r="X91" s="387"/>
      <c r="Y91" s="387"/>
      <c r="Z91" s="387"/>
      <c r="AA91" s="387"/>
      <c r="AB91" s="387"/>
      <c r="AC91" s="387"/>
      <c r="AD91" s="387"/>
      <c r="AE91" s="387"/>
      <c r="AF91" s="387"/>
      <c r="AG91" s="387"/>
      <c r="AH91" s="387"/>
      <c r="AI91" s="387"/>
      <c r="AJ91" s="387"/>
      <c r="AK91" s="387"/>
      <c r="AL91" s="387"/>
      <c r="AM91" s="387"/>
      <c r="AN91" s="387"/>
      <c r="AO91" s="387"/>
      <c r="AP91" s="387"/>
      <c r="AQ91" s="387"/>
      <c r="AR91" s="388"/>
    </row>
    <row r="92" spans="1:44" ht="15" customHeight="1">
      <c r="A92" s="389" t="s">
        <v>312</v>
      </c>
      <c r="B92" s="390"/>
      <c r="C92" s="391"/>
      <c r="D92" s="142" t="s">
        <v>41</v>
      </c>
      <c r="E92" s="192">
        <f>E93+E94+E95+E96</f>
        <v>14617.500000000002</v>
      </c>
      <c r="F92" s="192">
        <f>F93+F94+F95+F96</f>
        <v>5859.58</v>
      </c>
      <c r="G92" s="192">
        <f>(F92/E92)*100</f>
        <v>40.08606122798016</v>
      </c>
      <c r="H92" s="192">
        <f>H93+H94+H95+H96</f>
        <v>700</v>
      </c>
      <c r="I92" s="192">
        <f>I93+I94+I95+I96</f>
        <v>700</v>
      </c>
      <c r="J92" s="192">
        <f>(I92/H92)*100</f>
        <v>100</v>
      </c>
      <c r="K92" s="192">
        <f>K93+K94+K95+K96</f>
        <v>2647.8199999999997</v>
      </c>
      <c r="L92" s="192">
        <f>L93+L94+L95+L96</f>
        <v>2647.8199999999997</v>
      </c>
      <c r="M92" s="192">
        <f>(L92/K92)*100</f>
        <v>100</v>
      </c>
      <c r="N92" s="192">
        <f>N93+N94+N95+N96</f>
        <v>546.59999999999991</v>
      </c>
      <c r="O92" s="192">
        <f>O93+O94+O95+O96</f>
        <v>546.59999999999991</v>
      </c>
      <c r="P92" s="192">
        <f>(O92/N92)*100</f>
        <v>100</v>
      </c>
      <c r="Q92" s="192">
        <f>Q93+Q94+Q95+Q96</f>
        <v>598.77</v>
      </c>
      <c r="R92" s="192">
        <f>R93+R94+R95+R96</f>
        <v>598.77</v>
      </c>
      <c r="S92" s="192">
        <f>(R92/Q92)*100</f>
        <v>100</v>
      </c>
      <c r="T92" s="192">
        <f>T93+T94+T95+T96</f>
        <v>0</v>
      </c>
      <c r="U92" s="192">
        <f>U93+U94+U95+U96</f>
        <v>0</v>
      </c>
      <c r="V92" s="192" t="e">
        <f>(U92/T92)*100</f>
        <v>#DIV/0!</v>
      </c>
      <c r="W92" s="192">
        <f>W93+W94+W95+W96</f>
        <v>937.64</v>
      </c>
      <c r="X92" s="192">
        <f>X93+X94+X95+X96</f>
        <v>1366.3899999999999</v>
      </c>
      <c r="Y92" s="192">
        <f>(X92/W92)*100</f>
        <v>145.72650484194358</v>
      </c>
      <c r="Z92" s="192">
        <f>Z93+Z94+Z95+Z96</f>
        <v>1030.24</v>
      </c>
      <c r="AA92" s="192">
        <f>AA93+AA94+AA95+AA96</f>
        <v>0</v>
      </c>
      <c r="AB92" s="192">
        <f>(AA92/Z92)*100</f>
        <v>0</v>
      </c>
      <c r="AC92" s="192">
        <f>AC93+AC94+AC95+AC96</f>
        <v>2066.27</v>
      </c>
      <c r="AD92" s="192">
        <f>AD93+AD94+AD95+AD96</f>
        <v>0</v>
      </c>
      <c r="AE92" s="192">
        <f>(AD92/AC92)*100</f>
        <v>0</v>
      </c>
      <c r="AF92" s="192">
        <f>AF93+AF94+AF95+AF96</f>
        <v>2940.6</v>
      </c>
      <c r="AG92" s="192">
        <f>AG93+AG94+AG95+AG96</f>
        <v>0</v>
      </c>
      <c r="AH92" s="192">
        <f>(AG92/AF92)*100</f>
        <v>0</v>
      </c>
      <c r="AI92" s="192">
        <f>AI93+AI94+AI95+AI96</f>
        <v>790.6</v>
      </c>
      <c r="AJ92" s="192">
        <f>AJ93+AJ94+AJ95+AJ96</f>
        <v>0</v>
      </c>
      <c r="AK92" s="192">
        <f>(AJ92/AI92)*100</f>
        <v>0</v>
      </c>
      <c r="AL92" s="192">
        <f>AL93+AL94+AL95+AL96</f>
        <v>640.6</v>
      </c>
      <c r="AM92" s="192">
        <f>AM93+AM94+AM95+AM96</f>
        <v>0</v>
      </c>
      <c r="AN92" s="192">
        <f>(AM92/AL92)*100</f>
        <v>0</v>
      </c>
      <c r="AO92" s="192">
        <f>AO93+AO94+AO95+AO96</f>
        <v>1718.36</v>
      </c>
      <c r="AP92" s="192">
        <f>AP93+AP94+AP95+AP96</f>
        <v>0</v>
      </c>
      <c r="AQ92" s="192">
        <f>(AP92/AO92)*100</f>
        <v>0</v>
      </c>
      <c r="AR92" s="379"/>
    </row>
    <row r="93" spans="1:44" ht="31.2">
      <c r="A93" s="392"/>
      <c r="B93" s="393"/>
      <c r="C93" s="394"/>
      <c r="D93" s="172" t="s">
        <v>37</v>
      </c>
      <c r="E93" s="192"/>
      <c r="F93" s="194"/>
      <c r="G93" s="194"/>
      <c r="H93" s="194"/>
      <c r="I93" s="194"/>
      <c r="J93" s="198"/>
      <c r="K93" s="194"/>
      <c r="L93" s="194"/>
      <c r="M93" s="198"/>
      <c r="N93" s="194"/>
      <c r="O93" s="194"/>
      <c r="P93" s="198"/>
      <c r="Q93" s="194"/>
      <c r="R93" s="194"/>
      <c r="S93" s="198"/>
      <c r="T93" s="194"/>
      <c r="U93" s="194"/>
      <c r="V93" s="198"/>
      <c r="W93" s="194"/>
      <c r="X93" s="194"/>
      <c r="Y93" s="198"/>
      <c r="Z93" s="194"/>
      <c r="AA93" s="194"/>
      <c r="AB93" s="198"/>
      <c r="AC93" s="194"/>
      <c r="AD93" s="194"/>
      <c r="AE93" s="198"/>
      <c r="AF93" s="194"/>
      <c r="AG93" s="194"/>
      <c r="AH93" s="198"/>
      <c r="AI93" s="194"/>
      <c r="AJ93" s="194"/>
      <c r="AK93" s="198"/>
      <c r="AL93" s="194"/>
      <c r="AM93" s="194"/>
      <c r="AN93" s="198"/>
      <c r="AO93" s="194"/>
      <c r="AP93" s="194"/>
      <c r="AQ93" s="198"/>
      <c r="AR93" s="378"/>
    </row>
    <row r="94" spans="1:44" ht="32.4" customHeight="1">
      <c r="A94" s="392"/>
      <c r="B94" s="393"/>
      <c r="C94" s="394"/>
      <c r="D94" s="172" t="s">
        <v>2</v>
      </c>
      <c r="E94" s="200">
        <f>E12</f>
        <v>700</v>
      </c>
      <c r="F94" s="194"/>
      <c r="G94" s="192">
        <f>(F94/E94)*100</f>
        <v>0</v>
      </c>
      <c r="H94" s="194"/>
      <c r="I94" s="194"/>
      <c r="J94" s="198"/>
      <c r="K94" s="194"/>
      <c r="L94" s="194"/>
      <c r="M94" s="198"/>
      <c r="N94" s="194"/>
      <c r="O94" s="194"/>
      <c r="P94" s="198"/>
      <c r="Q94" s="194"/>
      <c r="R94" s="194"/>
      <c r="S94" s="198"/>
      <c r="T94" s="194"/>
      <c r="U94" s="194"/>
      <c r="V94" s="198"/>
      <c r="W94" s="194"/>
      <c r="X94" s="194"/>
      <c r="Y94" s="198"/>
      <c r="Z94" s="194"/>
      <c r="AA94" s="194"/>
      <c r="AB94" s="198"/>
      <c r="AC94" s="200">
        <f>AC12</f>
        <v>700</v>
      </c>
      <c r="AD94" s="194"/>
      <c r="AE94" s="192">
        <f>(AD94/AC94)*100</f>
        <v>0</v>
      </c>
      <c r="AF94" s="194"/>
      <c r="AG94" s="194"/>
      <c r="AH94" s="198"/>
      <c r="AI94" s="194"/>
      <c r="AJ94" s="194"/>
      <c r="AK94" s="198"/>
      <c r="AL94" s="194"/>
      <c r="AM94" s="194"/>
      <c r="AN94" s="198"/>
      <c r="AO94" s="194"/>
      <c r="AP94" s="194"/>
      <c r="AQ94" s="198"/>
      <c r="AR94" s="378"/>
    </row>
    <row r="95" spans="1:44" ht="20.25" customHeight="1">
      <c r="A95" s="392"/>
      <c r="B95" s="393"/>
      <c r="C95" s="394"/>
      <c r="D95" s="190" t="s">
        <v>43</v>
      </c>
      <c r="E95" s="200">
        <f>E13</f>
        <v>13917.500000000002</v>
      </c>
      <c r="F95" s="200">
        <f>F13</f>
        <v>5859.58</v>
      </c>
      <c r="G95" s="192">
        <f>(F95/E95)*100</f>
        <v>42.102245374528465</v>
      </c>
      <c r="H95" s="200">
        <f>H13</f>
        <v>700</v>
      </c>
      <c r="I95" s="200">
        <f>I13</f>
        <v>700</v>
      </c>
      <c r="J95" s="192">
        <f>(I95/H95)*100</f>
        <v>100</v>
      </c>
      <c r="K95" s="200">
        <f>K13</f>
        <v>2647.8199999999997</v>
      </c>
      <c r="L95" s="200">
        <f>L13</f>
        <v>2647.8199999999997</v>
      </c>
      <c r="M95" s="192">
        <f>(L95/K95)*100</f>
        <v>100</v>
      </c>
      <c r="N95" s="200">
        <f>N13</f>
        <v>546.59999999999991</v>
      </c>
      <c r="O95" s="200">
        <f>O13</f>
        <v>546.59999999999991</v>
      </c>
      <c r="P95" s="192">
        <f>(O95/N95)*100</f>
        <v>100</v>
      </c>
      <c r="Q95" s="200">
        <f>Q13</f>
        <v>598.77</v>
      </c>
      <c r="R95" s="200">
        <f>R13</f>
        <v>598.77</v>
      </c>
      <c r="S95" s="192">
        <f>(R95/Q95)*100</f>
        <v>100</v>
      </c>
      <c r="T95" s="200">
        <f>T13</f>
        <v>0</v>
      </c>
      <c r="U95" s="200">
        <f>U13</f>
        <v>0</v>
      </c>
      <c r="V95" s="192" t="e">
        <f>(U95/T95)*100</f>
        <v>#DIV/0!</v>
      </c>
      <c r="W95" s="200">
        <f>W13</f>
        <v>937.64</v>
      </c>
      <c r="X95" s="200">
        <f>X13</f>
        <v>1366.3899999999999</v>
      </c>
      <c r="Y95" s="192">
        <f>(X95/W95)*100</f>
        <v>145.72650484194358</v>
      </c>
      <c r="Z95" s="200">
        <f>Z13</f>
        <v>1030.24</v>
      </c>
      <c r="AA95" s="200">
        <f>AA13</f>
        <v>0</v>
      </c>
      <c r="AB95" s="192">
        <f>(AA95/Z95)*100</f>
        <v>0</v>
      </c>
      <c r="AC95" s="200">
        <f>AC13</f>
        <v>1366.27</v>
      </c>
      <c r="AD95" s="200">
        <f>AD13</f>
        <v>0</v>
      </c>
      <c r="AE95" s="192">
        <f>(AD95/AC95)*100</f>
        <v>0</v>
      </c>
      <c r="AF95" s="200">
        <f>AF13</f>
        <v>2940.6</v>
      </c>
      <c r="AG95" s="200">
        <f>AG13</f>
        <v>0</v>
      </c>
      <c r="AH95" s="192">
        <f>(AG95/AF95)*100</f>
        <v>0</v>
      </c>
      <c r="AI95" s="200">
        <f>AI13</f>
        <v>790.6</v>
      </c>
      <c r="AJ95" s="200">
        <f>AJ13</f>
        <v>0</v>
      </c>
      <c r="AK95" s="192">
        <f>(AJ95/AI95)*100</f>
        <v>0</v>
      </c>
      <c r="AL95" s="200">
        <f>AL13</f>
        <v>640.6</v>
      </c>
      <c r="AM95" s="200">
        <f>AM13</f>
        <v>0</v>
      </c>
      <c r="AN95" s="192">
        <f>(AM95/AL95)*100</f>
        <v>0</v>
      </c>
      <c r="AO95" s="200">
        <f>AO13</f>
        <v>1718.36</v>
      </c>
      <c r="AP95" s="200">
        <f>AP13</f>
        <v>0</v>
      </c>
      <c r="AQ95" s="192">
        <f>(AP95/AO95)*100</f>
        <v>0</v>
      </c>
      <c r="AR95" s="378"/>
    </row>
    <row r="96" spans="1:44" ht="31.2" customHeight="1" thickBot="1">
      <c r="A96" s="392"/>
      <c r="B96" s="393"/>
      <c r="C96" s="394"/>
      <c r="D96" s="174" t="s">
        <v>272</v>
      </c>
      <c r="E96" s="206"/>
      <c r="F96" s="206"/>
      <c r="G96" s="207"/>
      <c r="H96" s="206"/>
      <c r="I96" s="206"/>
      <c r="J96" s="210"/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8"/>
      <c r="V96" s="206"/>
      <c r="W96" s="206"/>
      <c r="X96" s="206"/>
      <c r="Y96" s="206"/>
      <c r="Z96" s="206"/>
      <c r="AA96" s="210"/>
      <c r="AB96" s="208"/>
      <c r="AC96" s="206"/>
      <c r="AD96" s="210"/>
      <c r="AE96" s="208"/>
      <c r="AF96" s="206"/>
      <c r="AG96" s="210"/>
      <c r="AH96" s="208"/>
      <c r="AI96" s="206"/>
      <c r="AJ96" s="210"/>
      <c r="AK96" s="206"/>
      <c r="AL96" s="206"/>
      <c r="AM96" s="210"/>
      <c r="AN96" s="206"/>
      <c r="AO96" s="206"/>
      <c r="AP96" s="210"/>
      <c r="AQ96" s="208"/>
      <c r="AR96" s="378"/>
    </row>
    <row r="97" spans="1:44" s="101" customFormat="1" ht="27.6" customHeight="1">
      <c r="A97" s="385" t="s">
        <v>290</v>
      </c>
      <c r="B97" s="385"/>
      <c r="C97" s="385"/>
      <c r="D97" s="385"/>
      <c r="E97" s="385"/>
      <c r="F97" s="385"/>
      <c r="G97" s="385"/>
      <c r="H97" s="385"/>
      <c r="I97" s="385"/>
      <c r="J97" s="385"/>
      <c r="K97" s="385"/>
      <c r="L97" s="385"/>
      <c r="M97" s="385"/>
      <c r="N97" s="385"/>
      <c r="O97" s="385"/>
      <c r="P97" s="385"/>
      <c r="Q97" s="385"/>
      <c r="R97" s="385"/>
      <c r="S97" s="385"/>
      <c r="T97" s="385"/>
      <c r="U97" s="385"/>
      <c r="V97" s="385"/>
      <c r="W97" s="385"/>
      <c r="X97" s="385"/>
      <c r="Y97" s="385"/>
      <c r="Z97" s="385"/>
      <c r="AA97" s="385"/>
      <c r="AB97" s="385"/>
      <c r="AC97" s="385"/>
      <c r="AD97" s="385"/>
      <c r="AE97" s="385"/>
      <c r="AF97" s="385"/>
      <c r="AG97" s="385"/>
      <c r="AH97" s="385"/>
      <c r="AI97" s="385"/>
      <c r="AJ97" s="385"/>
      <c r="AK97" s="385"/>
      <c r="AL97" s="385"/>
      <c r="AM97" s="385"/>
      <c r="AN97" s="385"/>
      <c r="AO97" s="385"/>
      <c r="AP97" s="385"/>
      <c r="AQ97" s="385"/>
      <c r="AR97" s="385"/>
    </row>
    <row r="98" spans="1:44" s="103" customFormat="1" ht="45" customHeight="1">
      <c r="A98" s="396" t="s">
        <v>291</v>
      </c>
      <c r="B98" s="397"/>
      <c r="C98" s="397"/>
      <c r="D98" s="397"/>
      <c r="E98" s="397"/>
      <c r="F98" s="397"/>
      <c r="G98" s="397"/>
      <c r="H98" s="397"/>
      <c r="I98" s="397"/>
      <c r="J98" s="397"/>
      <c r="K98" s="397"/>
      <c r="L98" s="397"/>
      <c r="M98" s="397"/>
      <c r="N98" s="397"/>
      <c r="O98" s="397"/>
      <c r="P98" s="397"/>
      <c r="Q98" s="397"/>
      <c r="R98" s="397"/>
      <c r="S98" s="397"/>
      <c r="T98" s="397"/>
      <c r="U98" s="397"/>
      <c r="V98" s="397"/>
      <c r="W98" s="397"/>
      <c r="X98" s="397"/>
      <c r="Y98" s="397"/>
      <c r="Z98" s="397"/>
      <c r="AA98" s="397"/>
      <c r="AB98" s="397"/>
      <c r="AC98" s="397"/>
      <c r="AD98" s="397"/>
      <c r="AE98" s="397"/>
      <c r="AF98" s="397"/>
      <c r="AG98" s="397"/>
      <c r="AH98" s="397"/>
      <c r="AI98" s="397"/>
      <c r="AJ98" s="397"/>
      <c r="AK98" s="397"/>
      <c r="AL98" s="397"/>
      <c r="AM98" s="397"/>
      <c r="AN98" s="397"/>
      <c r="AO98" s="397"/>
      <c r="AP98" s="397"/>
      <c r="AQ98" s="397"/>
      <c r="AR98" s="397"/>
    </row>
    <row r="99" spans="1:44" s="103" customFormat="1" ht="19.5" customHeight="1">
      <c r="A99" s="102"/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270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I99" s="114"/>
      <c r="AJ99" s="114"/>
      <c r="AK99" s="114"/>
      <c r="AL99" s="114"/>
      <c r="AM99" s="114"/>
      <c r="AN99" s="114"/>
      <c r="AO99" s="114"/>
      <c r="AP99" s="114"/>
      <c r="AQ99" s="114"/>
      <c r="AR99" s="114"/>
    </row>
    <row r="100" spans="1:44" ht="19.5" customHeight="1">
      <c r="A100" s="383" t="s">
        <v>315</v>
      </c>
      <c r="B100" s="383"/>
      <c r="C100" s="383"/>
      <c r="D100" s="383"/>
      <c r="E100" s="383"/>
      <c r="F100" s="383"/>
      <c r="G100" s="383"/>
      <c r="H100" s="383"/>
      <c r="I100" s="383"/>
      <c r="J100" s="383"/>
      <c r="K100" s="383"/>
      <c r="L100" s="383"/>
      <c r="M100" s="383"/>
      <c r="N100" s="383"/>
      <c r="O100" s="383"/>
      <c r="P100" s="383"/>
      <c r="Q100" s="383"/>
      <c r="R100" s="383"/>
      <c r="S100" s="383"/>
      <c r="T100" s="383"/>
      <c r="U100" s="383"/>
      <c r="V100" s="383"/>
      <c r="W100" s="383"/>
      <c r="X100" s="383"/>
      <c r="Y100" s="383"/>
      <c r="Z100" s="383"/>
      <c r="AA100" s="383"/>
      <c r="AB100" s="383"/>
      <c r="AC100" s="383"/>
      <c r="AD100" s="383"/>
      <c r="AE100" s="383"/>
      <c r="AF100" s="383"/>
      <c r="AG100" s="383"/>
      <c r="AH100" s="383"/>
      <c r="AI100" s="383"/>
      <c r="AJ100" s="383"/>
      <c r="AK100" s="383"/>
      <c r="AL100" s="383"/>
      <c r="AM100" s="383"/>
      <c r="AN100" s="383"/>
      <c r="AO100" s="383"/>
      <c r="AP100" s="115"/>
      <c r="AQ100" s="115"/>
    </row>
    <row r="101" spans="1:44" ht="19.5" customHeight="1">
      <c r="A101" s="123"/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269"/>
      <c r="S101" s="123"/>
      <c r="T101" s="269"/>
      <c r="U101" s="269"/>
      <c r="V101" s="123"/>
      <c r="W101" s="269"/>
      <c r="X101" s="272"/>
      <c r="Y101" s="123"/>
      <c r="Z101" s="123"/>
      <c r="AA101" s="124"/>
      <c r="AB101" s="124"/>
      <c r="AC101" s="123"/>
      <c r="AD101" s="124"/>
      <c r="AE101" s="124"/>
      <c r="AF101" s="123"/>
      <c r="AG101" s="124"/>
      <c r="AH101" s="124"/>
      <c r="AI101" s="123"/>
      <c r="AJ101" s="124"/>
      <c r="AK101" s="124"/>
      <c r="AL101" s="123"/>
      <c r="AM101" s="124"/>
      <c r="AN101" s="124"/>
      <c r="AO101" s="123"/>
      <c r="AP101" s="115"/>
      <c r="AQ101" s="115"/>
    </row>
    <row r="102" spans="1:44" ht="16.5" customHeight="1">
      <c r="A102" s="152" t="s">
        <v>314</v>
      </c>
      <c r="B102" s="152"/>
      <c r="C102" s="169"/>
      <c r="D102" s="169"/>
      <c r="E102" s="151"/>
      <c r="F102" s="395"/>
      <c r="G102" s="395"/>
      <c r="H102" s="395"/>
      <c r="I102" s="395"/>
      <c r="J102" s="151" t="s">
        <v>313</v>
      </c>
      <c r="L102" s="151"/>
      <c r="M102" s="151"/>
      <c r="N102" s="151"/>
      <c r="O102" s="151"/>
      <c r="P102" s="151"/>
      <c r="Q102" s="151"/>
      <c r="R102" s="151"/>
      <c r="S102" s="118"/>
      <c r="T102" s="151"/>
      <c r="U102" s="151"/>
      <c r="V102" s="118"/>
      <c r="W102" s="151"/>
      <c r="X102" s="151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2"/>
      <c r="AQ102" s="112"/>
      <c r="AR102" s="112"/>
    </row>
    <row r="103" spans="1:44" ht="18">
      <c r="A103" s="119"/>
      <c r="B103" s="116"/>
      <c r="C103" s="116"/>
      <c r="D103" s="120"/>
      <c r="E103" s="121"/>
      <c r="F103" s="121"/>
      <c r="G103" s="121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6"/>
      <c r="AJ103" s="116"/>
      <c r="AK103" s="116"/>
      <c r="AL103" s="117"/>
      <c r="AM103" s="117"/>
      <c r="AN103" s="117"/>
      <c r="AO103" s="122"/>
      <c r="AP103" s="95"/>
      <c r="AQ103" s="95"/>
    </row>
    <row r="104" spans="1:44" ht="18">
      <c r="A104" s="119"/>
      <c r="B104" s="116"/>
      <c r="C104" s="116"/>
      <c r="D104" s="120"/>
      <c r="E104" s="121"/>
      <c r="F104" s="121"/>
      <c r="G104" s="121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7"/>
      <c r="AH104" s="117"/>
      <c r="AI104" s="116"/>
      <c r="AJ104" s="116"/>
      <c r="AK104" s="116"/>
      <c r="AL104" s="117"/>
      <c r="AM104" s="117"/>
      <c r="AN104" s="117"/>
      <c r="AO104" s="122"/>
      <c r="AP104" s="95"/>
      <c r="AQ104" s="95"/>
    </row>
    <row r="105" spans="1:44" ht="18">
      <c r="A105" s="119"/>
      <c r="B105" s="116" t="s">
        <v>264</v>
      </c>
      <c r="C105" s="116"/>
      <c r="D105" s="120"/>
      <c r="E105" s="121"/>
      <c r="F105" s="121"/>
      <c r="G105" s="121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6"/>
      <c r="AJ105" s="116"/>
      <c r="AK105" s="116"/>
      <c r="AL105" s="117"/>
      <c r="AM105" s="117"/>
      <c r="AN105" s="117"/>
      <c r="AO105" s="122"/>
      <c r="AP105" s="95"/>
      <c r="AQ105" s="95"/>
    </row>
    <row r="106" spans="1:44" ht="18">
      <c r="A106" s="119"/>
      <c r="B106" s="116"/>
      <c r="C106" s="116"/>
      <c r="D106" s="120"/>
      <c r="E106" s="121"/>
      <c r="F106" s="121"/>
      <c r="G106" s="121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6"/>
      <c r="AJ106" s="116"/>
      <c r="AK106" s="116"/>
      <c r="AL106" s="117"/>
      <c r="AM106" s="117"/>
      <c r="AN106" s="117"/>
      <c r="AO106" s="122"/>
      <c r="AP106" s="95"/>
      <c r="AQ106" s="95"/>
    </row>
    <row r="107" spans="1:44" ht="18">
      <c r="A107" s="383" t="s">
        <v>267</v>
      </c>
      <c r="B107" s="383"/>
      <c r="C107" s="383"/>
      <c r="D107" s="384"/>
      <c r="E107" s="384"/>
      <c r="F107" s="384"/>
      <c r="G107" s="384"/>
      <c r="H107" s="384"/>
      <c r="I107" s="384"/>
      <c r="J107" s="384"/>
      <c r="K107" s="384"/>
      <c r="L107" s="123"/>
      <c r="M107" s="123"/>
      <c r="N107" s="123"/>
      <c r="O107" s="123"/>
      <c r="P107" s="123"/>
      <c r="Q107" s="123"/>
      <c r="R107" s="269"/>
      <c r="S107" s="123"/>
      <c r="T107" s="269"/>
      <c r="U107" s="269"/>
      <c r="V107" s="123"/>
      <c r="W107" s="269"/>
      <c r="X107" s="272"/>
      <c r="Y107" s="123"/>
      <c r="Z107" s="123"/>
      <c r="AA107" s="124"/>
      <c r="AB107" s="124"/>
      <c r="AC107" s="123"/>
      <c r="AD107" s="124"/>
      <c r="AE107" s="124"/>
      <c r="AF107" s="123"/>
      <c r="AG107" s="124"/>
      <c r="AH107" s="124"/>
      <c r="AI107" s="123"/>
      <c r="AJ107" s="124"/>
      <c r="AK107" s="124"/>
      <c r="AL107" s="123"/>
      <c r="AM107" s="124"/>
      <c r="AN107" s="124"/>
      <c r="AO107" s="123"/>
      <c r="AP107" s="115"/>
      <c r="AQ107" s="115"/>
    </row>
    <row r="110" spans="1:44" ht="18">
      <c r="A110" s="118"/>
      <c r="B110" s="116"/>
      <c r="C110" s="116"/>
      <c r="D110" s="120"/>
      <c r="E110" s="121"/>
      <c r="F110" s="121"/>
      <c r="G110" s="121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7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17"/>
      <c r="AG110" s="117"/>
      <c r="AH110" s="117"/>
      <c r="AI110" s="116"/>
      <c r="AJ110" s="116"/>
      <c r="AK110" s="116"/>
      <c r="AL110" s="117"/>
      <c r="AM110" s="117"/>
      <c r="AN110" s="117"/>
      <c r="AO110" s="122"/>
      <c r="AP110" s="95"/>
      <c r="AQ110" s="95"/>
    </row>
    <row r="111" spans="1:44">
      <c r="A111" s="105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L111" s="106"/>
      <c r="AM111" s="106"/>
      <c r="AN111" s="106"/>
      <c r="AO111" s="95"/>
      <c r="AP111" s="95"/>
      <c r="AQ111" s="95"/>
    </row>
    <row r="112" spans="1:44">
      <c r="A112" s="105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L112" s="106"/>
      <c r="AM112" s="106"/>
      <c r="AN112" s="106"/>
      <c r="AO112" s="95"/>
      <c r="AP112" s="95"/>
      <c r="AQ112" s="95"/>
    </row>
    <row r="113" spans="1:44">
      <c r="A113" s="105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L113" s="106"/>
      <c r="AM113" s="106"/>
      <c r="AN113" s="106"/>
      <c r="AO113" s="95"/>
      <c r="AP113" s="95"/>
      <c r="AQ113" s="95"/>
    </row>
    <row r="114" spans="1:44" ht="14.25" customHeight="1">
      <c r="A114" s="105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L114" s="106"/>
      <c r="AM114" s="106"/>
      <c r="AN114" s="106"/>
      <c r="AO114" s="95"/>
      <c r="AP114" s="95"/>
      <c r="AQ114" s="95"/>
    </row>
    <row r="115" spans="1:44">
      <c r="A115" s="107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L115" s="106"/>
      <c r="AM115" s="106"/>
      <c r="AN115" s="106"/>
      <c r="AO115" s="95"/>
      <c r="AP115" s="95"/>
      <c r="AQ115" s="95"/>
    </row>
    <row r="116" spans="1:44">
      <c r="A116" s="105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L116" s="106"/>
      <c r="AM116" s="106"/>
      <c r="AN116" s="106"/>
      <c r="AO116" s="95"/>
      <c r="AP116" s="95"/>
      <c r="AQ116" s="95"/>
    </row>
    <row r="117" spans="1:44">
      <c r="A117" s="105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L117" s="106"/>
      <c r="AM117" s="106"/>
      <c r="AN117" s="106"/>
      <c r="AO117" s="95"/>
      <c r="AP117" s="95"/>
      <c r="AQ117" s="95"/>
    </row>
    <row r="118" spans="1:44">
      <c r="A118" s="105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L118" s="106"/>
      <c r="AM118" s="106"/>
      <c r="AN118" s="106"/>
      <c r="AO118" s="95"/>
      <c r="AP118" s="95"/>
      <c r="AQ118" s="95"/>
    </row>
    <row r="119" spans="1:44">
      <c r="A119" s="105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L119" s="106"/>
      <c r="AM119" s="106"/>
      <c r="AN119" s="106"/>
      <c r="AO119" s="95"/>
      <c r="AP119" s="95"/>
      <c r="AQ119" s="95"/>
    </row>
    <row r="120" spans="1:44" ht="12.75" customHeight="1">
      <c r="A120" s="105"/>
    </row>
    <row r="121" spans="1:44">
      <c r="A121" s="107"/>
    </row>
    <row r="122" spans="1:44">
      <c r="A122" s="105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L122" s="110"/>
      <c r="AM122" s="110"/>
      <c r="AN122" s="110"/>
    </row>
    <row r="123" spans="1:44" s="104" customFormat="1">
      <c r="A123" s="105"/>
      <c r="D123" s="108"/>
      <c r="E123" s="109"/>
      <c r="F123" s="109"/>
      <c r="G123" s="109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L123" s="110"/>
      <c r="AM123" s="110"/>
      <c r="AN123" s="110"/>
      <c r="AR123" s="95"/>
    </row>
    <row r="124" spans="1:44" s="104" customFormat="1">
      <c r="A124" s="105"/>
      <c r="D124" s="108"/>
      <c r="E124" s="109"/>
      <c r="F124" s="109"/>
      <c r="G124" s="109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L124" s="110"/>
      <c r="AM124" s="110"/>
      <c r="AN124" s="110"/>
      <c r="AR124" s="95"/>
    </row>
    <row r="125" spans="1:44" s="104" customFormat="1">
      <c r="A125" s="105"/>
      <c r="D125" s="108"/>
      <c r="E125" s="109"/>
      <c r="F125" s="109"/>
      <c r="G125" s="109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0"/>
      <c r="AG125" s="110"/>
      <c r="AH125" s="110"/>
      <c r="AL125" s="110"/>
      <c r="AM125" s="110"/>
      <c r="AN125" s="110"/>
      <c r="AR125" s="95"/>
    </row>
    <row r="126" spans="1:44" s="104" customFormat="1">
      <c r="A126" s="105"/>
      <c r="D126" s="108"/>
      <c r="E126" s="109"/>
      <c r="F126" s="109"/>
      <c r="G126" s="109"/>
      <c r="AR126" s="95"/>
    </row>
    <row r="132" spans="4:44" s="104" customFormat="1" ht="49.5" customHeight="1">
      <c r="D132" s="108"/>
      <c r="E132" s="109"/>
      <c r="F132" s="109"/>
      <c r="G132" s="109"/>
      <c r="AR132" s="95"/>
    </row>
  </sheetData>
  <mergeCells count="83">
    <mergeCell ref="A81:A85"/>
    <mergeCell ref="B81:B85"/>
    <mergeCell ref="C81:C85"/>
    <mergeCell ref="AR81:AR85"/>
    <mergeCell ref="A107:K107"/>
    <mergeCell ref="A97:AR97"/>
    <mergeCell ref="A100:AO100"/>
    <mergeCell ref="A91:AR91"/>
    <mergeCell ref="A92:C96"/>
    <mergeCell ref="AR92:AR96"/>
    <mergeCell ref="F102:I102"/>
    <mergeCell ref="A98:AR98"/>
    <mergeCell ref="A61:A65"/>
    <mergeCell ref="B61:B65"/>
    <mergeCell ref="C61:C65"/>
    <mergeCell ref="AR61:AR65"/>
    <mergeCell ref="A66:A70"/>
    <mergeCell ref="B66:B70"/>
    <mergeCell ref="C66:C70"/>
    <mergeCell ref="AR66:AR70"/>
    <mergeCell ref="C76:C80"/>
    <mergeCell ref="AR76:AR80"/>
    <mergeCell ref="A71:A75"/>
    <mergeCell ref="B71:B75"/>
    <mergeCell ref="C71:C75"/>
    <mergeCell ref="AR71:AR75"/>
    <mergeCell ref="A76:A80"/>
    <mergeCell ref="B76:B80"/>
    <mergeCell ref="A41:A45"/>
    <mergeCell ref="B41:B45"/>
    <mergeCell ref="C41:C45"/>
    <mergeCell ref="AR41:AR45"/>
    <mergeCell ref="A86:A90"/>
    <mergeCell ref="B86:B90"/>
    <mergeCell ref="C86:C90"/>
    <mergeCell ref="AR86:AR90"/>
    <mergeCell ref="A51:A55"/>
    <mergeCell ref="B51:B55"/>
    <mergeCell ref="C51:C55"/>
    <mergeCell ref="AR51:AR55"/>
    <mergeCell ref="A56:A60"/>
    <mergeCell ref="B56:B60"/>
    <mergeCell ref="C56:C60"/>
    <mergeCell ref="AR56:AR60"/>
    <mergeCell ref="AR46:AR50"/>
    <mergeCell ref="Z7:AB7"/>
    <mergeCell ref="AC7:AE7"/>
    <mergeCell ref="AF7:AH7"/>
    <mergeCell ref="AI7:AK7"/>
    <mergeCell ref="AL7:AN7"/>
    <mergeCell ref="AR10:AR14"/>
    <mergeCell ref="AR15:AR35"/>
    <mergeCell ref="A20:C20"/>
    <mergeCell ref="W7:Y7"/>
    <mergeCell ref="A31:C35"/>
    <mergeCell ref="Q7:S7"/>
    <mergeCell ref="A46:A50"/>
    <mergeCell ref="B46:B50"/>
    <mergeCell ref="C46:C50"/>
    <mergeCell ref="A21:C25"/>
    <mergeCell ref="A26:C30"/>
    <mergeCell ref="A10:C14"/>
    <mergeCell ref="K7:M7"/>
    <mergeCell ref="N7:P7"/>
    <mergeCell ref="F7:F8"/>
    <mergeCell ref="G7:G8"/>
    <mergeCell ref="A15:C19"/>
    <mergeCell ref="A36:C40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H7:J7"/>
    <mergeCell ref="T7:V7"/>
  </mergeCells>
  <pageMargins left="0.59055118110236227" right="0.59055118110236227" top="1.1811023622047245" bottom="0.39370078740157483" header="0" footer="0"/>
  <pageSetup paperSize="9" scale="26" orientation="landscape" r:id="rId1"/>
  <headerFooter>
    <oddFooter>&amp;C&amp;"Times New Roman,обычный"&amp;8Страница  &amp;P из &amp;N</oddFooter>
  </headerFooter>
  <rowBreaks count="2" manualBreakCount="2">
    <brk id="55" max="53" man="1"/>
    <brk id="96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BN24"/>
  <sheetViews>
    <sheetView topLeftCell="G10" workbookViewId="0">
      <selection activeCell="W14" sqref="W14"/>
    </sheetView>
  </sheetViews>
  <sheetFormatPr defaultColWidth="9.109375" defaultRowHeight="13.8"/>
  <cols>
    <col min="1" max="1" width="4" style="154" customWidth="1"/>
    <col min="2" max="2" width="36" style="155" customWidth="1"/>
    <col min="3" max="3" width="14.88671875" style="155" customWidth="1"/>
    <col min="4" max="4" width="7.33203125" style="155" customWidth="1"/>
    <col min="5" max="5" width="8" style="155" customWidth="1"/>
    <col min="6" max="6" width="6.88671875" style="155" customWidth="1"/>
    <col min="7" max="8" width="6.44140625" style="155" customWidth="1"/>
    <col min="9" max="9" width="5.88671875" style="155" customWidth="1"/>
    <col min="10" max="10" width="5.44140625" style="155" customWidth="1"/>
    <col min="11" max="11" width="6.109375" style="155" customWidth="1"/>
    <col min="12" max="12" width="5.88671875" style="155" customWidth="1"/>
    <col min="13" max="13" width="5.5546875" style="155" customWidth="1"/>
    <col min="14" max="14" width="5.44140625" style="155" customWidth="1"/>
    <col min="15" max="15" width="5.88671875" style="155" customWidth="1"/>
    <col min="16" max="17" width="6.109375" style="155" customWidth="1"/>
    <col min="18" max="18" width="5.88671875" style="155" customWidth="1"/>
    <col min="19" max="19" width="4.88671875" style="155" customWidth="1"/>
    <col min="20" max="20" width="5.33203125" style="155" customWidth="1"/>
    <col min="21" max="21" width="5.88671875" style="155" customWidth="1"/>
    <col min="22" max="22" width="5.6640625" style="155" customWidth="1"/>
    <col min="23" max="23" width="5.109375" style="155" customWidth="1"/>
    <col min="24" max="24" width="5.88671875" style="155" customWidth="1"/>
    <col min="25" max="25" width="5.6640625" style="155" customWidth="1"/>
    <col min="26" max="26" width="5" style="155" customWidth="1"/>
    <col min="27" max="27" width="5.88671875" style="155" customWidth="1"/>
    <col min="28" max="28" width="4.6640625" style="155" customWidth="1"/>
    <col min="29" max="29" width="4.5546875" style="155" customWidth="1"/>
    <col min="30" max="30" width="5.88671875" style="155" customWidth="1"/>
    <col min="31" max="31" width="5" style="155" customWidth="1"/>
    <col min="32" max="32" width="5.109375" style="155" customWidth="1"/>
    <col min="33" max="33" width="5.88671875" style="155" customWidth="1"/>
    <col min="34" max="34" width="5" style="155" customWidth="1"/>
    <col min="35" max="35" width="5.109375" style="155" customWidth="1"/>
    <col min="36" max="36" width="5.88671875" style="155" customWidth="1"/>
    <col min="37" max="37" width="4.6640625" style="155" customWidth="1"/>
    <col min="38" max="38" width="6" style="155" customWidth="1"/>
    <col min="39" max="39" width="5.88671875" style="155" customWidth="1"/>
    <col min="40" max="40" width="4.88671875" style="155" customWidth="1"/>
    <col min="41" max="41" width="5.33203125" style="155" customWidth="1"/>
    <col min="42" max="42" width="5.88671875" style="155" customWidth="1"/>
    <col min="43" max="43" width="14.88671875" style="155" customWidth="1"/>
    <col min="44" max="16384" width="9.109375" style="155"/>
  </cols>
  <sheetData>
    <row r="1" spans="1:43">
      <c r="AE1" s="401" t="s">
        <v>294</v>
      </c>
      <c r="AF1" s="401"/>
      <c r="AG1" s="401"/>
      <c r="AH1" s="401"/>
      <c r="AI1" s="401"/>
      <c r="AJ1" s="401"/>
      <c r="AK1" s="401"/>
      <c r="AL1" s="401"/>
      <c r="AM1" s="401"/>
    </row>
    <row r="2" spans="1:43" s="157" customFormat="1" ht="15.75" customHeight="1">
      <c r="A2" s="402" t="s">
        <v>316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2"/>
      <c r="AM2" s="402"/>
      <c r="AN2" s="402"/>
      <c r="AO2" s="156"/>
      <c r="AP2" s="156"/>
    </row>
    <row r="3" spans="1:43" s="157" customFormat="1" ht="15.75" customHeight="1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</row>
    <row r="4" spans="1:43" s="159" customFormat="1" thickBot="1">
      <c r="A4" s="158"/>
    </row>
    <row r="5" spans="1:43" s="159" customFormat="1" ht="12.75" customHeight="1" thickBot="1">
      <c r="A5" s="403" t="s">
        <v>0</v>
      </c>
      <c r="B5" s="405" t="s">
        <v>293</v>
      </c>
      <c r="C5" s="405" t="s">
        <v>265</v>
      </c>
      <c r="D5" s="407" t="s">
        <v>318</v>
      </c>
      <c r="E5" s="408"/>
      <c r="F5" s="408"/>
      <c r="G5" s="411" t="s">
        <v>255</v>
      </c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2"/>
      <c r="Z5" s="412"/>
      <c r="AA5" s="412"/>
      <c r="AB5" s="412"/>
      <c r="AC5" s="412"/>
      <c r="AD5" s="412"/>
      <c r="AE5" s="412"/>
      <c r="AF5" s="412"/>
      <c r="AG5" s="412"/>
      <c r="AH5" s="412"/>
      <c r="AI5" s="412"/>
      <c r="AJ5" s="412"/>
      <c r="AK5" s="412"/>
      <c r="AL5" s="412"/>
      <c r="AM5" s="412"/>
      <c r="AN5" s="412"/>
      <c r="AO5" s="412"/>
      <c r="AP5" s="412"/>
      <c r="AQ5" s="398" t="s">
        <v>292</v>
      </c>
    </row>
    <row r="6" spans="1:43" s="159" customFormat="1" ht="66.75" customHeight="1">
      <c r="A6" s="404"/>
      <c r="B6" s="406"/>
      <c r="C6" s="406"/>
      <c r="D6" s="409"/>
      <c r="E6" s="410"/>
      <c r="F6" s="410"/>
      <c r="G6" s="298" t="s">
        <v>17</v>
      </c>
      <c r="H6" s="298"/>
      <c r="I6" s="298"/>
      <c r="J6" s="298" t="s">
        <v>18</v>
      </c>
      <c r="K6" s="298"/>
      <c r="L6" s="298"/>
      <c r="M6" s="298" t="s">
        <v>22</v>
      </c>
      <c r="N6" s="298"/>
      <c r="O6" s="298"/>
      <c r="P6" s="298" t="s">
        <v>24</v>
      </c>
      <c r="Q6" s="298"/>
      <c r="R6" s="298"/>
      <c r="S6" s="298" t="s">
        <v>25</v>
      </c>
      <c r="T6" s="298"/>
      <c r="U6" s="298"/>
      <c r="V6" s="298" t="s">
        <v>26</v>
      </c>
      <c r="W6" s="298"/>
      <c r="X6" s="298"/>
      <c r="Y6" s="298" t="s">
        <v>28</v>
      </c>
      <c r="Z6" s="298"/>
      <c r="AA6" s="298"/>
      <c r="AB6" s="298" t="s">
        <v>29</v>
      </c>
      <c r="AC6" s="298"/>
      <c r="AD6" s="298"/>
      <c r="AE6" s="298" t="s">
        <v>30</v>
      </c>
      <c r="AF6" s="298"/>
      <c r="AG6" s="298"/>
      <c r="AH6" s="298" t="s">
        <v>32</v>
      </c>
      <c r="AI6" s="298"/>
      <c r="AJ6" s="298"/>
      <c r="AK6" s="298" t="s">
        <v>33</v>
      </c>
      <c r="AL6" s="298"/>
      <c r="AM6" s="298"/>
      <c r="AN6" s="298" t="s">
        <v>34</v>
      </c>
      <c r="AO6" s="298"/>
      <c r="AP6" s="413"/>
      <c r="AQ6" s="399"/>
    </row>
    <row r="7" spans="1:43" s="160" customFormat="1" ht="26.4">
      <c r="A7" s="266"/>
      <c r="B7" s="266"/>
      <c r="C7" s="266"/>
      <c r="D7" s="259" t="s">
        <v>20</v>
      </c>
      <c r="E7" s="259" t="s">
        <v>21</v>
      </c>
      <c r="F7" s="259" t="s">
        <v>19</v>
      </c>
      <c r="G7" s="259" t="s">
        <v>20</v>
      </c>
      <c r="H7" s="259" t="s">
        <v>21</v>
      </c>
      <c r="I7" s="259" t="s">
        <v>19</v>
      </c>
      <c r="J7" s="259" t="s">
        <v>20</v>
      </c>
      <c r="K7" s="259" t="s">
        <v>21</v>
      </c>
      <c r="L7" s="259" t="s">
        <v>19</v>
      </c>
      <c r="M7" s="259" t="s">
        <v>20</v>
      </c>
      <c r="N7" s="259" t="s">
        <v>21</v>
      </c>
      <c r="O7" s="259" t="s">
        <v>19</v>
      </c>
      <c r="P7" s="259" t="s">
        <v>20</v>
      </c>
      <c r="Q7" s="259" t="s">
        <v>21</v>
      </c>
      <c r="R7" s="259" t="s">
        <v>19</v>
      </c>
      <c r="S7" s="259" t="s">
        <v>20</v>
      </c>
      <c r="T7" s="259" t="s">
        <v>21</v>
      </c>
      <c r="U7" s="259" t="s">
        <v>19</v>
      </c>
      <c r="V7" s="259" t="s">
        <v>20</v>
      </c>
      <c r="W7" s="259" t="s">
        <v>21</v>
      </c>
      <c r="X7" s="259" t="s">
        <v>19</v>
      </c>
      <c r="Y7" s="259" t="s">
        <v>20</v>
      </c>
      <c r="Z7" s="259" t="s">
        <v>21</v>
      </c>
      <c r="AA7" s="259" t="s">
        <v>19</v>
      </c>
      <c r="AB7" s="259" t="s">
        <v>20</v>
      </c>
      <c r="AC7" s="259" t="s">
        <v>21</v>
      </c>
      <c r="AD7" s="259" t="s">
        <v>19</v>
      </c>
      <c r="AE7" s="259" t="s">
        <v>20</v>
      </c>
      <c r="AF7" s="259" t="s">
        <v>21</v>
      </c>
      <c r="AG7" s="259" t="s">
        <v>19</v>
      </c>
      <c r="AH7" s="259" t="s">
        <v>20</v>
      </c>
      <c r="AI7" s="259" t="s">
        <v>21</v>
      </c>
      <c r="AJ7" s="259" t="s">
        <v>19</v>
      </c>
      <c r="AK7" s="259" t="s">
        <v>20</v>
      </c>
      <c r="AL7" s="259" t="s">
        <v>21</v>
      </c>
      <c r="AM7" s="259" t="s">
        <v>19</v>
      </c>
      <c r="AN7" s="259" t="s">
        <v>20</v>
      </c>
      <c r="AO7" s="259" t="s">
        <v>21</v>
      </c>
      <c r="AP7" s="259" t="s">
        <v>19</v>
      </c>
      <c r="AQ7" s="399"/>
    </row>
    <row r="8" spans="1:43" s="159" customFormat="1" ht="66">
      <c r="A8" s="251" t="s">
        <v>268</v>
      </c>
      <c r="B8" s="245" t="s">
        <v>319</v>
      </c>
      <c r="C8" s="262">
        <v>91</v>
      </c>
      <c r="D8" s="263">
        <f t="shared" ref="D8:E12" si="0">G8+J8+M8+P8+S8+V8+Y8+AB8+AE8+AH8+AK8+AN8</f>
        <v>93</v>
      </c>
      <c r="E8" s="263">
        <f t="shared" si="0"/>
        <v>25</v>
      </c>
      <c r="F8" s="264">
        <f t="shared" ref="F8:F16" si="1">(E8/D8)*100</f>
        <v>26.881720430107524</v>
      </c>
      <c r="G8" s="260"/>
      <c r="H8" s="260"/>
      <c r="I8" s="265" t="e">
        <f t="shared" ref="I8:I16" si="2">(H8/G8)*100</f>
        <v>#DIV/0!</v>
      </c>
      <c r="J8" s="260"/>
      <c r="K8" s="260"/>
      <c r="L8" s="265" t="e">
        <f t="shared" ref="L8:L16" si="3">(K8/J8)*100</f>
        <v>#DIV/0!</v>
      </c>
      <c r="M8" s="260">
        <v>16</v>
      </c>
      <c r="N8" s="260"/>
      <c r="O8" s="265">
        <f t="shared" ref="O8:O16" si="4">(N8/M8)*100</f>
        <v>0</v>
      </c>
      <c r="P8" s="260"/>
      <c r="Q8" s="260"/>
      <c r="R8" s="265" t="e">
        <f t="shared" ref="R8:R16" si="5">(Q8/P8)*100</f>
        <v>#DIV/0!</v>
      </c>
      <c r="S8" s="260"/>
      <c r="T8" s="260"/>
      <c r="U8" s="265" t="e">
        <f t="shared" ref="U8:U16" si="6">(T8/S8)*100</f>
        <v>#DIV/0!</v>
      </c>
      <c r="V8" s="260">
        <v>25</v>
      </c>
      <c r="W8" s="260">
        <v>25</v>
      </c>
      <c r="X8" s="265">
        <f t="shared" ref="X8:X16" si="7">(W8/V8)*100</f>
        <v>100</v>
      </c>
      <c r="Y8" s="260"/>
      <c r="Z8" s="260"/>
      <c r="AA8" s="265" t="e">
        <f t="shared" ref="AA8:AA16" si="8">(Z8/Y8)*100</f>
        <v>#DIV/0!</v>
      </c>
      <c r="AB8" s="260"/>
      <c r="AC8" s="260"/>
      <c r="AD8" s="265" t="e">
        <f t="shared" ref="AD8:AD16" si="9">(AC8/AB8)*100</f>
        <v>#DIV/0!</v>
      </c>
      <c r="AE8" s="260">
        <v>26</v>
      </c>
      <c r="AF8" s="260"/>
      <c r="AG8" s="265">
        <f t="shared" ref="AG8:AG16" si="10">(AF8/AE8)*100</f>
        <v>0</v>
      </c>
      <c r="AH8" s="260"/>
      <c r="AI8" s="260"/>
      <c r="AJ8" s="265" t="e">
        <f t="shared" ref="AJ8:AJ16" si="11">(AI8/AH8)*100</f>
        <v>#DIV/0!</v>
      </c>
      <c r="AK8" s="260"/>
      <c r="AL8" s="260"/>
      <c r="AM8" s="265" t="e">
        <f t="shared" ref="AM8:AM16" si="12">(AL8/AK8)*100</f>
        <v>#DIV/0!</v>
      </c>
      <c r="AN8" s="260">
        <v>26</v>
      </c>
      <c r="AO8" s="260"/>
      <c r="AP8" s="265">
        <f t="shared" ref="AP8:AP16" si="13">(AO8/AN8)*100</f>
        <v>0</v>
      </c>
      <c r="AQ8" s="246"/>
    </row>
    <row r="9" spans="1:43" s="159" customFormat="1" ht="26.4">
      <c r="A9" s="256" t="s">
        <v>269</v>
      </c>
      <c r="B9" s="243" t="s">
        <v>320</v>
      </c>
      <c r="C9" s="252">
        <v>15</v>
      </c>
      <c r="D9" s="253">
        <f t="shared" si="0"/>
        <v>35</v>
      </c>
      <c r="E9" s="253">
        <f t="shared" si="0"/>
        <v>0</v>
      </c>
      <c r="F9" s="254">
        <f t="shared" si="1"/>
        <v>0</v>
      </c>
      <c r="G9" s="260"/>
      <c r="H9" s="260"/>
      <c r="I9" s="255" t="e">
        <f t="shared" si="2"/>
        <v>#DIV/0!</v>
      </c>
      <c r="J9" s="260"/>
      <c r="K9" s="260"/>
      <c r="L9" s="255" t="e">
        <f t="shared" si="3"/>
        <v>#DIV/0!</v>
      </c>
      <c r="M9" s="260"/>
      <c r="N9" s="260"/>
      <c r="O9" s="255" t="e">
        <f t="shared" si="4"/>
        <v>#DIV/0!</v>
      </c>
      <c r="P9" s="260"/>
      <c r="Q9" s="260"/>
      <c r="R9" s="255" t="e">
        <f t="shared" si="5"/>
        <v>#DIV/0!</v>
      </c>
      <c r="S9" s="260"/>
      <c r="T9" s="260"/>
      <c r="U9" s="255" t="e">
        <f t="shared" si="6"/>
        <v>#DIV/0!</v>
      </c>
      <c r="V9" s="260"/>
      <c r="W9" s="260"/>
      <c r="X9" s="255" t="e">
        <f t="shared" si="7"/>
        <v>#DIV/0!</v>
      </c>
      <c r="Y9" s="260">
        <v>35</v>
      </c>
      <c r="Z9" s="260"/>
      <c r="AA9" s="255">
        <f t="shared" si="8"/>
        <v>0</v>
      </c>
      <c r="AB9" s="260"/>
      <c r="AC9" s="260"/>
      <c r="AD9" s="255" t="e">
        <f t="shared" si="9"/>
        <v>#DIV/0!</v>
      </c>
      <c r="AE9" s="260"/>
      <c r="AF9" s="260"/>
      <c r="AG9" s="255" t="e">
        <f t="shared" si="10"/>
        <v>#DIV/0!</v>
      </c>
      <c r="AH9" s="260"/>
      <c r="AI9" s="260"/>
      <c r="AJ9" s="255" t="e">
        <f t="shared" si="11"/>
        <v>#DIV/0!</v>
      </c>
      <c r="AK9" s="260"/>
      <c r="AL9" s="260"/>
      <c r="AM9" s="255" t="e">
        <f t="shared" si="12"/>
        <v>#DIV/0!</v>
      </c>
      <c r="AN9" s="260"/>
      <c r="AO9" s="260"/>
      <c r="AP9" s="255" t="e">
        <f t="shared" si="13"/>
        <v>#DIV/0!</v>
      </c>
      <c r="AQ9" s="182"/>
    </row>
    <row r="10" spans="1:43" s="159" customFormat="1" ht="52.8">
      <c r="A10" s="256" t="s">
        <v>270</v>
      </c>
      <c r="B10" s="243" t="s">
        <v>321</v>
      </c>
      <c r="C10" s="252">
        <v>9</v>
      </c>
      <c r="D10" s="253">
        <f t="shared" si="0"/>
        <v>11</v>
      </c>
      <c r="E10" s="253">
        <f t="shared" si="0"/>
        <v>0</v>
      </c>
      <c r="F10" s="254">
        <f t="shared" si="1"/>
        <v>0</v>
      </c>
      <c r="G10" s="260"/>
      <c r="H10" s="260"/>
      <c r="I10" s="255" t="e">
        <f t="shared" si="2"/>
        <v>#DIV/0!</v>
      </c>
      <c r="J10" s="260"/>
      <c r="K10" s="260"/>
      <c r="L10" s="255" t="e">
        <f t="shared" si="3"/>
        <v>#DIV/0!</v>
      </c>
      <c r="M10" s="260"/>
      <c r="N10" s="260"/>
      <c r="O10" s="255" t="e">
        <f t="shared" si="4"/>
        <v>#DIV/0!</v>
      </c>
      <c r="P10" s="260"/>
      <c r="Q10" s="260"/>
      <c r="R10" s="255" t="e">
        <f t="shared" si="5"/>
        <v>#DIV/0!</v>
      </c>
      <c r="S10" s="260"/>
      <c r="T10" s="260"/>
      <c r="U10" s="255" t="e">
        <f t="shared" si="6"/>
        <v>#DIV/0!</v>
      </c>
      <c r="V10" s="260"/>
      <c r="W10" s="260"/>
      <c r="X10" s="255" t="e">
        <f t="shared" si="7"/>
        <v>#DIV/0!</v>
      </c>
      <c r="Y10" s="260">
        <v>11</v>
      </c>
      <c r="Z10" s="260"/>
      <c r="AA10" s="255">
        <f t="shared" si="8"/>
        <v>0</v>
      </c>
      <c r="AB10" s="260"/>
      <c r="AC10" s="260"/>
      <c r="AD10" s="255" t="e">
        <f t="shared" si="9"/>
        <v>#DIV/0!</v>
      </c>
      <c r="AE10" s="260"/>
      <c r="AF10" s="260"/>
      <c r="AG10" s="255" t="e">
        <f t="shared" si="10"/>
        <v>#DIV/0!</v>
      </c>
      <c r="AH10" s="260"/>
      <c r="AI10" s="260"/>
      <c r="AJ10" s="255" t="e">
        <f t="shared" si="11"/>
        <v>#DIV/0!</v>
      </c>
      <c r="AK10" s="260"/>
      <c r="AL10" s="260"/>
      <c r="AM10" s="255" t="e">
        <f t="shared" si="12"/>
        <v>#DIV/0!</v>
      </c>
      <c r="AN10" s="260"/>
      <c r="AO10" s="260"/>
      <c r="AP10" s="255" t="e">
        <f t="shared" si="13"/>
        <v>#DIV/0!</v>
      </c>
      <c r="AQ10" s="182"/>
    </row>
    <row r="11" spans="1:43" s="159" customFormat="1" ht="52.8">
      <c r="A11" s="257" t="s">
        <v>322</v>
      </c>
      <c r="B11" s="244" t="s">
        <v>323</v>
      </c>
      <c r="C11" s="258">
        <v>9500</v>
      </c>
      <c r="D11" s="253">
        <f t="shared" si="0"/>
        <v>10000</v>
      </c>
      <c r="E11" s="253">
        <f t="shared" si="0"/>
        <v>4500</v>
      </c>
      <c r="F11" s="254">
        <f t="shared" si="1"/>
        <v>45</v>
      </c>
      <c r="G11" s="260"/>
      <c r="H11" s="260"/>
      <c r="I11" s="255" t="e">
        <f t="shared" si="2"/>
        <v>#DIV/0!</v>
      </c>
      <c r="J11" s="260">
        <v>900</v>
      </c>
      <c r="K11" s="260">
        <v>900</v>
      </c>
      <c r="L11" s="255">
        <f t="shared" si="3"/>
        <v>100</v>
      </c>
      <c r="M11" s="260">
        <v>900</v>
      </c>
      <c r="N11" s="260">
        <v>900</v>
      </c>
      <c r="O11" s="255">
        <f t="shared" si="4"/>
        <v>100</v>
      </c>
      <c r="P11" s="260">
        <v>900</v>
      </c>
      <c r="Q11" s="260">
        <v>900</v>
      </c>
      <c r="R11" s="255">
        <f t="shared" si="5"/>
        <v>100</v>
      </c>
      <c r="S11" s="260">
        <v>900</v>
      </c>
      <c r="T11" s="260">
        <v>900</v>
      </c>
      <c r="U11" s="255">
        <f t="shared" si="6"/>
        <v>100</v>
      </c>
      <c r="V11" s="260">
        <v>900</v>
      </c>
      <c r="W11" s="260">
        <v>900</v>
      </c>
      <c r="X11" s="255">
        <f t="shared" si="7"/>
        <v>100</v>
      </c>
      <c r="Y11" s="260">
        <v>900</v>
      </c>
      <c r="Z11" s="260"/>
      <c r="AA11" s="255">
        <f t="shared" si="8"/>
        <v>0</v>
      </c>
      <c r="AB11" s="260">
        <v>900</v>
      </c>
      <c r="AC11" s="260"/>
      <c r="AD11" s="255">
        <f t="shared" si="9"/>
        <v>0</v>
      </c>
      <c r="AE11" s="260">
        <v>900</v>
      </c>
      <c r="AF11" s="260"/>
      <c r="AG11" s="255">
        <f t="shared" si="10"/>
        <v>0</v>
      </c>
      <c r="AH11" s="260">
        <v>900</v>
      </c>
      <c r="AI11" s="260"/>
      <c r="AJ11" s="255">
        <f t="shared" si="11"/>
        <v>0</v>
      </c>
      <c r="AK11" s="260">
        <v>900</v>
      </c>
      <c r="AL11" s="260"/>
      <c r="AM11" s="255">
        <f t="shared" si="12"/>
        <v>0</v>
      </c>
      <c r="AN11" s="260">
        <v>1000</v>
      </c>
      <c r="AO11" s="260"/>
      <c r="AP11" s="255">
        <f t="shared" si="13"/>
        <v>0</v>
      </c>
      <c r="AQ11" s="182"/>
    </row>
    <row r="12" spans="1:43" s="159" customFormat="1" ht="52.8">
      <c r="A12" s="257" t="s">
        <v>324</v>
      </c>
      <c r="B12" s="244" t="s">
        <v>325</v>
      </c>
      <c r="C12" s="258">
        <v>8700</v>
      </c>
      <c r="D12" s="253">
        <f t="shared" si="0"/>
        <v>8835</v>
      </c>
      <c r="E12" s="253">
        <f t="shared" si="0"/>
        <v>4000</v>
      </c>
      <c r="F12" s="254">
        <f t="shared" si="1"/>
        <v>45.274476513865309</v>
      </c>
      <c r="G12" s="260"/>
      <c r="H12" s="260"/>
      <c r="I12" s="255" t="e">
        <f t="shared" si="2"/>
        <v>#DIV/0!</v>
      </c>
      <c r="J12" s="260">
        <v>800</v>
      </c>
      <c r="K12" s="260">
        <v>800</v>
      </c>
      <c r="L12" s="255">
        <f t="shared" si="3"/>
        <v>100</v>
      </c>
      <c r="M12" s="260">
        <v>800</v>
      </c>
      <c r="N12" s="260">
        <v>800</v>
      </c>
      <c r="O12" s="255">
        <f t="shared" si="4"/>
        <v>100</v>
      </c>
      <c r="P12" s="260">
        <v>800</v>
      </c>
      <c r="Q12" s="260">
        <v>800</v>
      </c>
      <c r="R12" s="255">
        <f t="shared" si="5"/>
        <v>100</v>
      </c>
      <c r="S12" s="260">
        <v>800</v>
      </c>
      <c r="T12" s="260">
        <v>800</v>
      </c>
      <c r="U12" s="255">
        <f t="shared" si="6"/>
        <v>100</v>
      </c>
      <c r="V12" s="260">
        <v>800</v>
      </c>
      <c r="W12" s="260">
        <v>800</v>
      </c>
      <c r="X12" s="255">
        <f t="shared" si="7"/>
        <v>100</v>
      </c>
      <c r="Y12" s="260">
        <v>800</v>
      </c>
      <c r="Z12" s="260"/>
      <c r="AA12" s="255">
        <f t="shared" si="8"/>
        <v>0</v>
      </c>
      <c r="AB12" s="260">
        <v>800</v>
      </c>
      <c r="AC12" s="260"/>
      <c r="AD12" s="255">
        <f t="shared" si="9"/>
        <v>0</v>
      </c>
      <c r="AE12" s="260">
        <v>800</v>
      </c>
      <c r="AF12" s="260"/>
      <c r="AG12" s="255">
        <f t="shared" si="10"/>
        <v>0</v>
      </c>
      <c r="AH12" s="260">
        <v>800</v>
      </c>
      <c r="AI12" s="260"/>
      <c r="AJ12" s="255">
        <f t="shared" si="11"/>
        <v>0</v>
      </c>
      <c r="AK12" s="260">
        <v>800</v>
      </c>
      <c r="AL12" s="260"/>
      <c r="AM12" s="255">
        <f t="shared" si="12"/>
        <v>0</v>
      </c>
      <c r="AN12" s="260">
        <v>835</v>
      </c>
      <c r="AO12" s="260"/>
      <c r="AP12" s="255">
        <f t="shared" si="13"/>
        <v>0</v>
      </c>
      <c r="AQ12" s="182"/>
    </row>
    <row r="13" spans="1:43" s="159" customFormat="1" ht="39.6">
      <c r="A13" s="83" t="s">
        <v>330</v>
      </c>
      <c r="B13" s="36" t="s">
        <v>326</v>
      </c>
      <c r="C13" s="83">
        <v>10</v>
      </c>
      <c r="D13" s="253">
        <f t="shared" ref="D13:E16" si="14">G13+J13+M13+P13+S13+V13+Y13+AB13+AE13+AH13+AK13+AN13</f>
        <v>35</v>
      </c>
      <c r="E13" s="253">
        <f t="shared" si="14"/>
        <v>0</v>
      </c>
      <c r="F13" s="254">
        <f t="shared" si="1"/>
        <v>0</v>
      </c>
      <c r="G13" s="260"/>
      <c r="H13" s="260"/>
      <c r="I13" s="255" t="e">
        <f t="shared" si="2"/>
        <v>#DIV/0!</v>
      </c>
      <c r="J13" s="260"/>
      <c r="K13" s="260"/>
      <c r="L13" s="255" t="e">
        <f t="shared" si="3"/>
        <v>#DIV/0!</v>
      </c>
      <c r="M13" s="260"/>
      <c r="N13" s="260"/>
      <c r="O13" s="255" t="e">
        <f t="shared" si="4"/>
        <v>#DIV/0!</v>
      </c>
      <c r="P13" s="260"/>
      <c r="Q13" s="260"/>
      <c r="R13" s="255" t="e">
        <f t="shared" si="5"/>
        <v>#DIV/0!</v>
      </c>
      <c r="S13" s="260"/>
      <c r="T13" s="260"/>
      <c r="U13" s="255" t="e">
        <f t="shared" si="6"/>
        <v>#DIV/0!</v>
      </c>
      <c r="V13" s="260"/>
      <c r="W13" s="260"/>
      <c r="X13" s="255" t="e">
        <f t="shared" si="7"/>
        <v>#DIV/0!</v>
      </c>
      <c r="Y13" s="260"/>
      <c r="Z13" s="260"/>
      <c r="AA13" s="255" t="e">
        <f t="shared" si="8"/>
        <v>#DIV/0!</v>
      </c>
      <c r="AB13" s="260"/>
      <c r="AC13" s="260"/>
      <c r="AD13" s="255" t="e">
        <f t="shared" si="9"/>
        <v>#DIV/0!</v>
      </c>
      <c r="AE13" s="260"/>
      <c r="AF13" s="260"/>
      <c r="AG13" s="255" t="e">
        <f t="shared" si="10"/>
        <v>#DIV/0!</v>
      </c>
      <c r="AH13" s="260"/>
      <c r="AI13" s="260"/>
      <c r="AJ13" s="255" t="e">
        <f t="shared" si="11"/>
        <v>#DIV/0!</v>
      </c>
      <c r="AK13" s="260"/>
      <c r="AL13" s="260"/>
      <c r="AM13" s="255" t="e">
        <f t="shared" si="12"/>
        <v>#DIV/0!</v>
      </c>
      <c r="AN13" s="260">
        <v>35</v>
      </c>
      <c r="AO13" s="260"/>
      <c r="AP13" s="255">
        <f t="shared" si="13"/>
        <v>0</v>
      </c>
      <c r="AQ13" s="182"/>
    </row>
    <row r="14" spans="1:43" s="159" customFormat="1" ht="39.6">
      <c r="A14" s="83" t="s">
        <v>331</v>
      </c>
      <c r="B14" s="36" t="s">
        <v>327</v>
      </c>
      <c r="C14" s="83">
        <v>40</v>
      </c>
      <c r="D14" s="253">
        <f t="shared" si="14"/>
        <v>50</v>
      </c>
      <c r="E14" s="253">
        <f t="shared" si="14"/>
        <v>0</v>
      </c>
      <c r="F14" s="254">
        <f t="shared" si="1"/>
        <v>0</v>
      </c>
      <c r="G14" s="260"/>
      <c r="H14" s="260"/>
      <c r="I14" s="255" t="e">
        <f t="shared" si="2"/>
        <v>#DIV/0!</v>
      </c>
      <c r="J14" s="260"/>
      <c r="K14" s="260"/>
      <c r="L14" s="255" t="e">
        <f t="shared" si="3"/>
        <v>#DIV/0!</v>
      </c>
      <c r="M14" s="260"/>
      <c r="N14" s="260"/>
      <c r="O14" s="255" t="e">
        <f t="shared" si="4"/>
        <v>#DIV/0!</v>
      </c>
      <c r="P14" s="260"/>
      <c r="Q14" s="260"/>
      <c r="R14" s="255" t="e">
        <f t="shared" si="5"/>
        <v>#DIV/0!</v>
      </c>
      <c r="S14" s="260"/>
      <c r="T14" s="260"/>
      <c r="U14" s="255" t="e">
        <f t="shared" si="6"/>
        <v>#DIV/0!</v>
      </c>
      <c r="V14" s="260"/>
      <c r="W14" s="260"/>
      <c r="X14" s="255" t="e">
        <f t="shared" si="7"/>
        <v>#DIV/0!</v>
      </c>
      <c r="Y14" s="260"/>
      <c r="Z14" s="260"/>
      <c r="AA14" s="255" t="e">
        <f t="shared" si="8"/>
        <v>#DIV/0!</v>
      </c>
      <c r="AB14" s="260"/>
      <c r="AC14" s="260"/>
      <c r="AD14" s="255" t="e">
        <f t="shared" si="9"/>
        <v>#DIV/0!</v>
      </c>
      <c r="AE14" s="260"/>
      <c r="AF14" s="260"/>
      <c r="AG14" s="255" t="e">
        <f t="shared" si="10"/>
        <v>#DIV/0!</v>
      </c>
      <c r="AH14" s="260"/>
      <c r="AI14" s="260"/>
      <c r="AJ14" s="255" t="e">
        <f t="shared" si="11"/>
        <v>#DIV/0!</v>
      </c>
      <c r="AK14" s="260"/>
      <c r="AL14" s="260"/>
      <c r="AM14" s="255" t="e">
        <f t="shared" si="12"/>
        <v>#DIV/0!</v>
      </c>
      <c r="AN14" s="260">
        <v>50</v>
      </c>
      <c r="AO14" s="260"/>
      <c r="AP14" s="255">
        <f t="shared" si="13"/>
        <v>0</v>
      </c>
      <c r="AQ14" s="182"/>
    </row>
    <row r="15" spans="1:43" s="159" customFormat="1" ht="39.6">
      <c r="A15" s="83" t="s">
        <v>332</v>
      </c>
      <c r="B15" s="36" t="s">
        <v>328</v>
      </c>
      <c r="C15" s="83">
        <v>360</v>
      </c>
      <c r="D15" s="253">
        <f t="shared" si="14"/>
        <v>370</v>
      </c>
      <c r="E15" s="253">
        <f t="shared" si="14"/>
        <v>180</v>
      </c>
      <c r="F15" s="254">
        <f t="shared" si="1"/>
        <v>48.648648648648653</v>
      </c>
      <c r="G15" s="260">
        <v>30</v>
      </c>
      <c r="H15" s="260">
        <v>30</v>
      </c>
      <c r="I15" s="255">
        <f t="shared" si="2"/>
        <v>100</v>
      </c>
      <c r="J15" s="260">
        <v>30</v>
      </c>
      <c r="K15" s="260">
        <v>30</v>
      </c>
      <c r="L15" s="255">
        <f t="shared" si="3"/>
        <v>100</v>
      </c>
      <c r="M15" s="260">
        <v>30</v>
      </c>
      <c r="N15" s="260">
        <v>30</v>
      </c>
      <c r="O15" s="255">
        <f t="shared" si="4"/>
        <v>100</v>
      </c>
      <c r="P15" s="260">
        <v>30</v>
      </c>
      <c r="Q15" s="260">
        <v>30</v>
      </c>
      <c r="R15" s="255">
        <f t="shared" si="5"/>
        <v>100</v>
      </c>
      <c r="S15" s="260">
        <v>30</v>
      </c>
      <c r="T15" s="260">
        <v>30</v>
      </c>
      <c r="U15" s="255">
        <f t="shared" si="6"/>
        <v>100</v>
      </c>
      <c r="V15" s="260">
        <v>30</v>
      </c>
      <c r="W15" s="260">
        <v>30</v>
      </c>
      <c r="X15" s="255">
        <f t="shared" si="7"/>
        <v>100</v>
      </c>
      <c r="Y15" s="260">
        <v>30</v>
      </c>
      <c r="Z15" s="260"/>
      <c r="AA15" s="255">
        <f t="shared" si="8"/>
        <v>0</v>
      </c>
      <c r="AB15" s="260">
        <v>30</v>
      </c>
      <c r="AC15" s="260"/>
      <c r="AD15" s="255">
        <f t="shared" si="9"/>
        <v>0</v>
      </c>
      <c r="AE15" s="260">
        <v>30</v>
      </c>
      <c r="AF15" s="260"/>
      <c r="AG15" s="255">
        <f t="shared" si="10"/>
        <v>0</v>
      </c>
      <c r="AH15" s="260">
        <v>30</v>
      </c>
      <c r="AI15" s="260"/>
      <c r="AJ15" s="255">
        <f t="shared" si="11"/>
        <v>0</v>
      </c>
      <c r="AK15" s="260">
        <v>30</v>
      </c>
      <c r="AL15" s="260"/>
      <c r="AM15" s="255">
        <f t="shared" si="12"/>
        <v>0</v>
      </c>
      <c r="AN15" s="260">
        <v>40</v>
      </c>
      <c r="AO15" s="260"/>
      <c r="AP15" s="255">
        <f t="shared" si="13"/>
        <v>0</v>
      </c>
      <c r="AQ15" s="182"/>
    </row>
    <row r="16" spans="1:43" s="159" customFormat="1" ht="39.6">
      <c r="A16" s="83" t="s">
        <v>333</v>
      </c>
      <c r="B16" s="36" t="s">
        <v>329</v>
      </c>
      <c r="C16" s="83">
        <v>60</v>
      </c>
      <c r="D16" s="253">
        <f t="shared" si="14"/>
        <v>70</v>
      </c>
      <c r="E16" s="253">
        <f t="shared" si="14"/>
        <v>0</v>
      </c>
      <c r="F16" s="254">
        <f t="shared" si="1"/>
        <v>0</v>
      </c>
      <c r="G16" s="260"/>
      <c r="H16" s="260"/>
      <c r="I16" s="255" t="e">
        <f t="shared" si="2"/>
        <v>#DIV/0!</v>
      </c>
      <c r="J16" s="260"/>
      <c r="K16" s="260"/>
      <c r="L16" s="255" t="e">
        <f t="shared" si="3"/>
        <v>#DIV/0!</v>
      </c>
      <c r="M16" s="260"/>
      <c r="N16" s="260"/>
      <c r="O16" s="255" t="e">
        <f t="shared" si="4"/>
        <v>#DIV/0!</v>
      </c>
      <c r="P16" s="260"/>
      <c r="Q16" s="260"/>
      <c r="R16" s="255" t="e">
        <f t="shared" si="5"/>
        <v>#DIV/0!</v>
      </c>
      <c r="S16" s="260"/>
      <c r="T16" s="260"/>
      <c r="U16" s="255" t="e">
        <f t="shared" si="6"/>
        <v>#DIV/0!</v>
      </c>
      <c r="V16" s="260"/>
      <c r="W16" s="260"/>
      <c r="X16" s="255" t="e">
        <f t="shared" si="7"/>
        <v>#DIV/0!</v>
      </c>
      <c r="Y16" s="260"/>
      <c r="Z16" s="260"/>
      <c r="AA16" s="255" t="e">
        <f t="shared" si="8"/>
        <v>#DIV/0!</v>
      </c>
      <c r="AB16" s="260"/>
      <c r="AC16" s="260"/>
      <c r="AD16" s="255" t="e">
        <f t="shared" si="9"/>
        <v>#DIV/0!</v>
      </c>
      <c r="AE16" s="260"/>
      <c r="AF16" s="260"/>
      <c r="AG16" s="255" t="e">
        <f t="shared" si="10"/>
        <v>#DIV/0!</v>
      </c>
      <c r="AH16" s="260"/>
      <c r="AI16" s="260"/>
      <c r="AJ16" s="255" t="e">
        <f t="shared" si="11"/>
        <v>#DIV/0!</v>
      </c>
      <c r="AK16" s="260"/>
      <c r="AL16" s="260"/>
      <c r="AM16" s="255" t="e">
        <f t="shared" si="12"/>
        <v>#DIV/0!</v>
      </c>
      <c r="AN16" s="260">
        <v>70</v>
      </c>
      <c r="AO16" s="260"/>
      <c r="AP16" s="255">
        <f t="shared" si="13"/>
        <v>0</v>
      </c>
      <c r="AQ16" s="182"/>
    </row>
    <row r="17" spans="1:66" s="163" customFormat="1" ht="13.2">
      <c r="A17" s="161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</row>
    <row r="18" spans="1:66" s="163" customFormat="1" ht="13.2">
      <c r="A18" s="161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</row>
    <row r="19" spans="1:66" s="163" customFormat="1" ht="14.55" customHeight="1">
      <c r="A19" s="400" t="s">
        <v>315</v>
      </c>
      <c r="B19" s="400"/>
      <c r="C19" s="400"/>
      <c r="D19" s="400"/>
      <c r="E19" s="400"/>
      <c r="F19" s="400"/>
      <c r="G19" s="400"/>
      <c r="H19" s="400"/>
      <c r="I19" s="400"/>
      <c r="J19" s="400"/>
      <c r="K19" s="400"/>
      <c r="L19" s="247"/>
      <c r="M19" s="247"/>
      <c r="N19" s="247"/>
      <c r="O19" s="247"/>
      <c r="P19" s="247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</row>
    <row r="20" spans="1:66" s="163" customFormat="1" ht="13.2">
      <c r="A20" s="24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</row>
    <row r="21" spans="1:66" s="163" customFormat="1" ht="13.2">
      <c r="A21" s="24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</row>
    <row r="22" spans="1:66" s="95" customFormat="1" ht="16.5" customHeight="1">
      <c r="A22" s="248" t="s">
        <v>314</v>
      </c>
      <c r="B22" s="248"/>
      <c r="C22" s="249"/>
      <c r="D22" s="250"/>
      <c r="E22" s="250"/>
      <c r="F22" s="250"/>
      <c r="G22" s="250"/>
      <c r="H22" s="112" t="s">
        <v>313</v>
      </c>
      <c r="K22" s="104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</row>
    <row r="23" spans="1:66" s="111" customFormat="1" ht="15.6">
      <c r="A23" s="164"/>
      <c r="B23" s="165"/>
      <c r="C23" s="165"/>
      <c r="D23" s="166"/>
      <c r="E23" s="166"/>
      <c r="F23" s="166"/>
      <c r="G23" s="167"/>
      <c r="H23" s="167"/>
      <c r="I23" s="167"/>
      <c r="J23" s="167"/>
      <c r="K23" s="167"/>
      <c r="L23" s="167"/>
      <c r="M23" s="167"/>
      <c r="N23" s="167"/>
      <c r="O23" s="167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5"/>
      <c r="BJ23" s="165"/>
      <c r="BK23" s="165"/>
      <c r="BL23" s="168"/>
      <c r="BM23" s="168"/>
      <c r="BN23" s="168"/>
    </row>
    <row r="24" spans="1:66" s="159" customFormat="1" ht="13.2">
      <c r="A24" s="112"/>
    </row>
  </sheetData>
  <mergeCells count="21">
    <mergeCell ref="A19:K19"/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Q5:AQ7"/>
    <mergeCell ref="AE6:AG6"/>
    <mergeCell ref="AH6:AJ6"/>
    <mergeCell ref="AK6:AM6"/>
    <mergeCell ref="M6:O6"/>
    <mergeCell ref="P6:R6"/>
    <mergeCell ref="S6:U6"/>
    <mergeCell ref="V6:X6"/>
    <mergeCell ref="Y6:AA6"/>
    <mergeCell ref="AB6:AD6"/>
  </mergeCells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R18"/>
  <sheetViews>
    <sheetView workbookViewId="0">
      <selection activeCell="F8" sqref="F8"/>
    </sheetView>
  </sheetViews>
  <sheetFormatPr defaultRowHeight="14.4"/>
  <cols>
    <col min="1" max="1" width="4.33203125" style="185" customWidth="1"/>
    <col min="2" max="2" width="36.88671875" style="185" customWidth="1"/>
    <col min="3" max="3" width="98.33203125" style="185" customWidth="1"/>
    <col min="4" max="256" width="8.88671875" style="185"/>
    <col min="257" max="257" width="4.33203125" style="185" customWidth="1"/>
    <col min="258" max="258" width="35.6640625" style="185" customWidth="1"/>
    <col min="259" max="259" width="40.5546875" style="185" customWidth="1"/>
    <col min="260" max="512" width="8.88671875" style="185"/>
    <col min="513" max="513" width="4.33203125" style="185" customWidth="1"/>
    <col min="514" max="514" width="35.6640625" style="185" customWidth="1"/>
    <col min="515" max="515" width="40.5546875" style="185" customWidth="1"/>
    <col min="516" max="768" width="8.88671875" style="185"/>
    <col min="769" max="769" width="4.33203125" style="185" customWidth="1"/>
    <col min="770" max="770" width="35.6640625" style="185" customWidth="1"/>
    <col min="771" max="771" width="40.5546875" style="185" customWidth="1"/>
    <col min="772" max="1024" width="8.88671875" style="185"/>
    <col min="1025" max="1025" width="4.33203125" style="185" customWidth="1"/>
    <col min="1026" max="1026" width="35.6640625" style="185" customWidth="1"/>
    <col min="1027" max="1027" width="40.5546875" style="185" customWidth="1"/>
    <col min="1028" max="1280" width="8.88671875" style="185"/>
    <col min="1281" max="1281" width="4.33203125" style="185" customWidth="1"/>
    <col min="1282" max="1282" width="35.6640625" style="185" customWidth="1"/>
    <col min="1283" max="1283" width="40.5546875" style="185" customWidth="1"/>
    <col min="1284" max="1536" width="8.88671875" style="185"/>
    <col min="1537" max="1537" width="4.33203125" style="185" customWidth="1"/>
    <col min="1538" max="1538" width="35.6640625" style="185" customWidth="1"/>
    <col min="1539" max="1539" width="40.5546875" style="185" customWidth="1"/>
    <col min="1540" max="1792" width="8.88671875" style="185"/>
    <col min="1793" max="1793" width="4.33203125" style="185" customWidth="1"/>
    <col min="1794" max="1794" width="35.6640625" style="185" customWidth="1"/>
    <col min="1795" max="1795" width="40.5546875" style="185" customWidth="1"/>
    <col min="1796" max="2048" width="8.88671875" style="185"/>
    <col min="2049" max="2049" width="4.33203125" style="185" customWidth="1"/>
    <col min="2050" max="2050" width="35.6640625" style="185" customWidth="1"/>
    <col min="2051" max="2051" width="40.5546875" style="185" customWidth="1"/>
    <col min="2052" max="2304" width="8.88671875" style="185"/>
    <col min="2305" max="2305" width="4.33203125" style="185" customWidth="1"/>
    <col min="2306" max="2306" width="35.6640625" style="185" customWidth="1"/>
    <col min="2307" max="2307" width="40.5546875" style="185" customWidth="1"/>
    <col min="2308" max="2560" width="8.88671875" style="185"/>
    <col min="2561" max="2561" width="4.33203125" style="185" customWidth="1"/>
    <col min="2562" max="2562" width="35.6640625" style="185" customWidth="1"/>
    <col min="2563" max="2563" width="40.5546875" style="185" customWidth="1"/>
    <col min="2564" max="2816" width="8.88671875" style="185"/>
    <col min="2817" max="2817" width="4.33203125" style="185" customWidth="1"/>
    <col min="2818" max="2818" width="35.6640625" style="185" customWidth="1"/>
    <col min="2819" max="2819" width="40.5546875" style="185" customWidth="1"/>
    <col min="2820" max="3072" width="8.88671875" style="185"/>
    <col min="3073" max="3073" width="4.33203125" style="185" customWidth="1"/>
    <col min="3074" max="3074" width="35.6640625" style="185" customWidth="1"/>
    <col min="3075" max="3075" width="40.5546875" style="185" customWidth="1"/>
    <col min="3076" max="3328" width="8.88671875" style="185"/>
    <col min="3329" max="3329" width="4.33203125" style="185" customWidth="1"/>
    <col min="3330" max="3330" width="35.6640625" style="185" customWidth="1"/>
    <col min="3331" max="3331" width="40.5546875" style="185" customWidth="1"/>
    <col min="3332" max="3584" width="8.88671875" style="185"/>
    <col min="3585" max="3585" width="4.33203125" style="185" customWidth="1"/>
    <col min="3586" max="3586" width="35.6640625" style="185" customWidth="1"/>
    <col min="3587" max="3587" width="40.5546875" style="185" customWidth="1"/>
    <col min="3588" max="3840" width="8.88671875" style="185"/>
    <col min="3841" max="3841" width="4.33203125" style="185" customWidth="1"/>
    <col min="3842" max="3842" width="35.6640625" style="185" customWidth="1"/>
    <col min="3843" max="3843" width="40.5546875" style="185" customWidth="1"/>
    <col min="3844" max="4096" width="8.88671875" style="185"/>
    <col min="4097" max="4097" width="4.33203125" style="185" customWidth="1"/>
    <col min="4098" max="4098" width="35.6640625" style="185" customWidth="1"/>
    <col min="4099" max="4099" width="40.5546875" style="185" customWidth="1"/>
    <col min="4100" max="4352" width="8.88671875" style="185"/>
    <col min="4353" max="4353" width="4.33203125" style="185" customWidth="1"/>
    <col min="4354" max="4354" width="35.6640625" style="185" customWidth="1"/>
    <col min="4355" max="4355" width="40.5546875" style="185" customWidth="1"/>
    <col min="4356" max="4608" width="8.88671875" style="185"/>
    <col min="4609" max="4609" width="4.33203125" style="185" customWidth="1"/>
    <col min="4610" max="4610" width="35.6640625" style="185" customWidth="1"/>
    <col min="4611" max="4611" width="40.5546875" style="185" customWidth="1"/>
    <col min="4612" max="4864" width="8.88671875" style="185"/>
    <col min="4865" max="4865" width="4.33203125" style="185" customWidth="1"/>
    <col min="4866" max="4866" width="35.6640625" style="185" customWidth="1"/>
    <col min="4867" max="4867" width="40.5546875" style="185" customWidth="1"/>
    <col min="4868" max="5120" width="8.88671875" style="185"/>
    <col min="5121" max="5121" width="4.33203125" style="185" customWidth="1"/>
    <col min="5122" max="5122" width="35.6640625" style="185" customWidth="1"/>
    <col min="5123" max="5123" width="40.5546875" style="185" customWidth="1"/>
    <col min="5124" max="5376" width="8.88671875" style="185"/>
    <col min="5377" max="5377" width="4.33203125" style="185" customWidth="1"/>
    <col min="5378" max="5378" width="35.6640625" style="185" customWidth="1"/>
    <col min="5379" max="5379" width="40.5546875" style="185" customWidth="1"/>
    <col min="5380" max="5632" width="8.88671875" style="185"/>
    <col min="5633" max="5633" width="4.33203125" style="185" customWidth="1"/>
    <col min="5634" max="5634" width="35.6640625" style="185" customWidth="1"/>
    <col min="5635" max="5635" width="40.5546875" style="185" customWidth="1"/>
    <col min="5636" max="5888" width="8.88671875" style="185"/>
    <col min="5889" max="5889" width="4.33203125" style="185" customWidth="1"/>
    <col min="5890" max="5890" width="35.6640625" style="185" customWidth="1"/>
    <col min="5891" max="5891" width="40.5546875" style="185" customWidth="1"/>
    <col min="5892" max="6144" width="8.88671875" style="185"/>
    <col min="6145" max="6145" width="4.33203125" style="185" customWidth="1"/>
    <col min="6146" max="6146" width="35.6640625" style="185" customWidth="1"/>
    <col min="6147" max="6147" width="40.5546875" style="185" customWidth="1"/>
    <col min="6148" max="6400" width="8.88671875" style="185"/>
    <col min="6401" max="6401" width="4.33203125" style="185" customWidth="1"/>
    <col min="6402" max="6402" width="35.6640625" style="185" customWidth="1"/>
    <col min="6403" max="6403" width="40.5546875" style="185" customWidth="1"/>
    <col min="6404" max="6656" width="8.88671875" style="185"/>
    <col min="6657" max="6657" width="4.33203125" style="185" customWidth="1"/>
    <col min="6658" max="6658" width="35.6640625" style="185" customWidth="1"/>
    <col min="6659" max="6659" width="40.5546875" style="185" customWidth="1"/>
    <col min="6660" max="6912" width="8.88671875" style="185"/>
    <col min="6913" max="6913" width="4.33203125" style="185" customWidth="1"/>
    <col min="6914" max="6914" width="35.6640625" style="185" customWidth="1"/>
    <col min="6915" max="6915" width="40.5546875" style="185" customWidth="1"/>
    <col min="6916" max="7168" width="8.88671875" style="185"/>
    <col min="7169" max="7169" width="4.33203125" style="185" customWidth="1"/>
    <col min="7170" max="7170" width="35.6640625" style="185" customWidth="1"/>
    <col min="7171" max="7171" width="40.5546875" style="185" customWidth="1"/>
    <col min="7172" max="7424" width="8.88671875" style="185"/>
    <col min="7425" max="7425" width="4.33203125" style="185" customWidth="1"/>
    <col min="7426" max="7426" width="35.6640625" style="185" customWidth="1"/>
    <col min="7427" max="7427" width="40.5546875" style="185" customWidth="1"/>
    <col min="7428" max="7680" width="8.88671875" style="185"/>
    <col min="7681" max="7681" width="4.33203125" style="185" customWidth="1"/>
    <col min="7682" max="7682" width="35.6640625" style="185" customWidth="1"/>
    <col min="7683" max="7683" width="40.5546875" style="185" customWidth="1"/>
    <col min="7684" max="7936" width="8.88671875" style="185"/>
    <col min="7937" max="7937" width="4.33203125" style="185" customWidth="1"/>
    <col min="7938" max="7938" width="35.6640625" style="185" customWidth="1"/>
    <col min="7939" max="7939" width="40.5546875" style="185" customWidth="1"/>
    <col min="7940" max="8192" width="8.88671875" style="185"/>
    <col min="8193" max="8193" width="4.33203125" style="185" customWidth="1"/>
    <col min="8194" max="8194" width="35.6640625" style="185" customWidth="1"/>
    <col min="8195" max="8195" width="40.5546875" style="185" customWidth="1"/>
    <col min="8196" max="8448" width="8.88671875" style="185"/>
    <col min="8449" max="8449" width="4.33203125" style="185" customWidth="1"/>
    <col min="8450" max="8450" width="35.6640625" style="185" customWidth="1"/>
    <col min="8451" max="8451" width="40.5546875" style="185" customWidth="1"/>
    <col min="8452" max="8704" width="8.88671875" style="185"/>
    <col min="8705" max="8705" width="4.33203125" style="185" customWidth="1"/>
    <col min="8706" max="8706" width="35.6640625" style="185" customWidth="1"/>
    <col min="8707" max="8707" width="40.5546875" style="185" customWidth="1"/>
    <col min="8708" max="8960" width="8.88671875" style="185"/>
    <col min="8961" max="8961" width="4.33203125" style="185" customWidth="1"/>
    <col min="8962" max="8962" width="35.6640625" style="185" customWidth="1"/>
    <col min="8963" max="8963" width="40.5546875" style="185" customWidth="1"/>
    <col min="8964" max="9216" width="8.88671875" style="185"/>
    <col min="9217" max="9217" width="4.33203125" style="185" customWidth="1"/>
    <col min="9218" max="9218" width="35.6640625" style="185" customWidth="1"/>
    <col min="9219" max="9219" width="40.5546875" style="185" customWidth="1"/>
    <col min="9220" max="9472" width="8.88671875" style="185"/>
    <col min="9473" max="9473" width="4.33203125" style="185" customWidth="1"/>
    <col min="9474" max="9474" width="35.6640625" style="185" customWidth="1"/>
    <col min="9475" max="9475" width="40.5546875" style="185" customWidth="1"/>
    <col min="9476" max="9728" width="8.88671875" style="185"/>
    <col min="9729" max="9729" width="4.33203125" style="185" customWidth="1"/>
    <col min="9730" max="9730" width="35.6640625" style="185" customWidth="1"/>
    <col min="9731" max="9731" width="40.5546875" style="185" customWidth="1"/>
    <col min="9732" max="9984" width="8.88671875" style="185"/>
    <col min="9985" max="9985" width="4.33203125" style="185" customWidth="1"/>
    <col min="9986" max="9986" width="35.6640625" style="185" customWidth="1"/>
    <col min="9987" max="9987" width="40.5546875" style="185" customWidth="1"/>
    <col min="9988" max="10240" width="8.88671875" style="185"/>
    <col min="10241" max="10241" width="4.33203125" style="185" customWidth="1"/>
    <col min="10242" max="10242" width="35.6640625" style="185" customWidth="1"/>
    <col min="10243" max="10243" width="40.5546875" style="185" customWidth="1"/>
    <col min="10244" max="10496" width="8.88671875" style="185"/>
    <col min="10497" max="10497" width="4.33203125" style="185" customWidth="1"/>
    <col min="10498" max="10498" width="35.6640625" style="185" customWidth="1"/>
    <col min="10499" max="10499" width="40.5546875" style="185" customWidth="1"/>
    <col min="10500" max="10752" width="8.88671875" style="185"/>
    <col min="10753" max="10753" width="4.33203125" style="185" customWidth="1"/>
    <col min="10754" max="10754" width="35.6640625" style="185" customWidth="1"/>
    <col min="10755" max="10755" width="40.5546875" style="185" customWidth="1"/>
    <col min="10756" max="11008" width="8.88671875" style="185"/>
    <col min="11009" max="11009" width="4.33203125" style="185" customWidth="1"/>
    <col min="11010" max="11010" width="35.6640625" style="185" customWidth="1"/>
    <col min="11011" max="11011" width="40.5546875" style="185" customWidth="1"/>
    <col min="11012" max="11264" width="8.88671875" style="185"/>
    <col min="11265" max="11265" width="4.33203125" style="185" customWidth="1"/>
    <col min="11266" max="11266" width="35.6640625" style="185" customWidth="1"/>
    <col min="11267" max="11267" width="40.5546875" style="185" customWidth="1"/>
    <col min="11268" max="11520" width="8.88671875" style="185"/>
    <col min="11521" max="11521" width="4.33203125" style="185" customWidth="1"/>
    <col min="11522" max="11522" width="35.6640625" style="185" customWidth="1"/>
    <col min="11523" max="11523" width="40.5546875" style="185" customWidth="1"/>
    <col min="11524" max="11776" width="8.88671875" style="185"/>
    <col min="11777" max="11777" width="4.33203125" style="185" customWidth="1"/>
    <col min="11778" max="11778" width="35.6640625" style="185" customWidth="1"/>
    <col min="11779" max="11779" width="40.5546875" style="185" customWidth="1"/>
    <col min="11780" max="12032" width="8.88671875" style="185"/>
    <col min="12033" max="12033" width="4.33203125" style="185" customWidth="1"/>
    <col min="12034" max="12034" width="35.6640625" style="185" customWidth="1"/>
    <col min="12035" max="12035" width="40.5546875" style="185" customWidth="1"/>
    <col min="12036" max="12288" width="8.88671875" style="185"/>
    <col min="12289" max="12289" width="4.33203125" style="185" customWidth="1"/>
    <col min="12290" max="12290" width="35.6640625" style="185" customWidth="1"/>
    <col min="12291" max="12291" width="40.5546875" style="185" customWidth="1"/>
    <col min="12292" max="12544" width="8.88671875" style="185"/>
    <col min="12545" max="12545" width="4.33203125" style="185" customWidth="1"/>
    <col min="12546" max="12546" width="35.6640625" style="185" customWidth="1"/>
    <col min="12547" max="12547" width="40.5546875" style="185" customWidth="1"/>
    <col min="12548" max="12800" width="8.88671875" style="185"/>
    <col min="12801" max="12801" width="4.33203125" style="185" customWidth="1"/>
    <col min="12802" max="12802" width="35.6640625" style="185" customWidth="1"/>
    <col min="12803" max="12803" width="40.5546875" style="185" customWidth="1"/>
    <col min="12804" max="13056" width="8.88671875" style="185"/>
    <col min="13057" max="13057" width="4.33203125" style="185" customWidth="1"/>
    <col min="13058" max="13058" width="35.6640625" style="185" customWidth="1"/>
    <col min="13059" max="13059" width="40.5546875" style="185" customWidth="1"/>
    <col min="13060" max="13312" width="8.88671875" style="185"/>
    <col min="13313" max="13313" width="4.33203125" style="185" customWidth="1"/>
    <col min="13314" max="13314" width="35.6640625" style="185" customWidth="1"/>
    <col min="13315" max="13315" width="40.5546875" style="185" customWidth="1"/>
    <col min="13316" max="13568" width="8.88671875" style="185"/>
    <col min="13569" max="13569" width="4.33203125" style="185" customWidth="1"/>
    <col min="13570" max="13570" width="35.6640625" style="185" customWidth="1"/>
    <col min="13571" max="13571" width="40.5546875" style="185" customWidth="1"/>
    <col min="13572" max="13824" width="8.88671875" style="185"/>
    <col min="13825" max="13825" width="4.33203125" style="185" customWidth="1"/>
    <col min="13826" max="13826" width="35.6640625" style="185" customWidth="1"/>
    <col min="13827" max="13827" width="40.5546875" style="185" customWidth="1"/>
    <col min="13828" max="14080" width="8.88671875" style="185"/>
    <col min="14081" max="14081" width="4.33203125" style="185" customWidth="1"/>
    <col min="14082" max="14082" width="35.6640625" style="185" customWidth="1"/>
    <col min="14083" max="14083" width="40.5546875" style="185" customWidth="1"/>
    <col min="14084" max="14336" width="8.88671875" style="185"/>
    <col min="14337" max="14337" width="4.33203125" style="185" customWidth="1"/>
    <col min="14338" max="14338" width="35.6640625" style="185" customWidth="1"/>
    <col min="14339" max="14339" width="40.5546875" style="185" customWidth="1"/>
    <col min="14340" max="14592" width="8.88671875" style="185"/>
    <col min="14593" max="14593" width="4.33203125" style="185" customWidth="1"/>
    <col min="14594" max="14594" width="35.6640625" style="185" customWidth="1"/>
    <col min="14595" max="14595" width="40.5546875" style="185" customWidth="1"/>
    <col min="14596" max="14848" width="8.88671875" style="185"/>
    <col min="14849" max="14849" width="4.33203125" style="185" customWidth="1"/>
    <col min="14850" max="14850" width="35.6640625" style="185" customWidth="1"/>
    <col min="14851" max="14851" width="40.5546875" style="185" customWidth="1"/>
    <col min="14852" max="15104" width="8.88671875" style="185"/>
    <col min="15105" max="15105" width="4.33203125" style="185" customWidth="1"/>
    <col min="15106" max="15106" width="35.6640625" style="185" customWidth="1"/>
    <col min="15107" max="15107" width="40.5546875" style="185" customWidth="1"/>
    <col min="15108" max="15360" width="8.88671875" style="185"/>
    <col min="15361" max="15361" width="4.33203125" style="185" customWidth="1"/>
    <col min="15362" max="15362" width="35.6640625" style="185" customWidth="1"/>
    <col min="15363" max="15363" width="40.5546875" style="185" customWidth="1"/>
    <col min="15364" max="15616" width="8.88671875" style="185"/>
    <col min="15617" max="15617" width="4.33203125" style="185" customWidth="1"/>
    <col min="15618" max="15618" width="35.6640625" style="185" customWidth="1"/>
    <col min="15619" max="15619" width="40.5546875" style="185" customWidth="1"/>
    <col min="15620" max="15872" width="8.88671875" style="185"/>
    <col min="15873" max="15873" width="4.33203125" style="185" customWidth="1"/>
    <col min="15874" max="15874" width="35.6640625" style="185" customWidth="1"/>
    <col min="15875" max="15875" width="40.5546875" style="185" customWidth="1"/>
    <col min="15876" max="16128" width="8.88671875" style="185"/>
    <col min="16129" max="16129" width="4.33203125" style="185" customWidth="1"/>
    <col min="16130" max="16130" width="35.6640625" style="185" customWidth="1"/>
    <col min="16131" max="16131" width="40.5546875" style="185" customWidth="1"/>
    <col min="16132" max="16384" width="8.88671875" style="185"/>
  </cols>
  <sheetData>
    <row r="1" spans="1:44" ht="22.5" customHeight="1">
      <c r="A1" s="227"/>
      <c r="B1" s="228"/>
      <c r="C1" s="229" t="s">
        <v>260</v>
      </c>
      <c r="D1" s="228"/>
      <c r="E1" s="228"/>
      <c r="F1" s="228"/>
      <c r="G1" s="228"/>
      <c r="H1" s="228"/>
      <c r="I1" s="228"/>
      <c r="J1" s="228"/>
      <c r="K1" s="228"/>
    </row>
    <row r="2" spans="1:44" ht="44.4" customHeight="1">
      <c r="A2" s="227"/>
      <c r="B2" s="415" t="s">
        <v>317</v>
      </c>
      <c r="C2" s="415"/>
      <c r="D2" s="230"/>
      <c r="E2" s="230"/>
      <c r="F2" s="230"/>
      <c r="G2" s="230"/>
      <c r="H2" s="230"/>
      <c r="I2" s="230"/>
      <c r="J2" s="230"/>
      <c r="K2" s="230"/>
    </row>
    <row r="3" spans="1:44" s="233" customFormat="1" ht="40.200000000000003" customHeight="1">
      <c r="A3" s="231" t="s">
        <v>268</v>
      </c>
      <c r="B3" s="183" t="s">
        <v>274</v>
      </c>
      <c r="C3" s="183"/>
      <c r="D3" s="232"/>
      <c r="E3" s="232"/>
      <c r="F3" s="232"/>
      <c r="G3" s="232"/>
      <c r="H3" s="232"/>
      <c r="I3" s="232"/>
      <c r="J3" s="232"/>
      <c r="K3" s="232"/>
    </row>
    <row r="4" spans="1:44" s="233" customFormat="1" ht="26.4">
      <c r="A4" s="231" t="s">
        <v>269</v>
      </c>
      <c r="B4" s="183" t="s">
        <v>277</v>
      </c>
      <c r="C4" s="183"/>
      <c r="D4" s="232"/>
      <c r="E4" s="232"/>
      <c r="F4" s="232"/>
      <c r="G4" s="232"/>
      <c r="H4" s="232"/>
      <c r="I4" s="232"/>
      <c r="J4" s="232"/>
      <c r="K4" s="232"/>
    </row>
    <row r="5" spans="1:44" s="235" customFormat="1" ht="15" customHeight="1">
      <c r="A5" s="231" t="s">
        <v>6</v>
      </c>
      <c r="B5" s="183"/>
      <c r="C5" s="268" t="s">
        <v>335</v>
      </c>
      <c r="D5" s="234"/>
      <c r="E5" s="234"/>
      <c r="F5" s="234"/>
      <c r="G5" s="234"/>
      <c r="H5" s="234"/>
      <c r="I5" s="234"/>
      <c r="J5" s="234"/>
      <c r="K5" s="234"/>
    </row>
    <row r="6" spans="1:44" s="235" customFormat="1" ht="40.049999999999997" customHeight="1">
      <c r="A6" s="231" t="s">
        <v>7</v>
      </c>
      <c r="B6" s="183"/>
      <c r="C6" s="268" t="s">
        <v>336</v>
      </c>
      <c r="D6" s="234"/>
      <c r="E6" s="234"/>
      <c r="F6" s="234"/>
      <c r="G6" s="234"/>
      <c r="H6" s="234"/>
      <c r="I6" s="234"/>
      <c r="J6" s="234"/>
      <c r="K6" s="234"/>
    </row>
    <row r="7" spans="1:44" s="235" customFormat="1" ht="40.950000000000003" customHeight="1">
      <c r="A7" s="231" t="s">
        <v>8</v>
      </c>
      <c r="B7" s="183"/>
      <c r="C7" s="268" t="s">
        <v>337</v>
      </c>
      <c r="D7" s="234"/>
      <c r="E7" s="234"/>
      <c r="F7" s="234"/>
      <c r="G7" s="234"/>
      <c r="H7" s="234"/>
      <c r="I7" s="234"/>
      <c r="J7" s="234"/>
      <c r="K7" s="234"/>
    </row>
    <row r="8" spans="1:44" s="235" customFormat="1" ht="38.549999999999997" customHeight="1">
      <c r="A8" s="231" t="s">
        <v>14</v>
      </c>
      <c r="B8" s="183"/>
      <c r="C8" s="268" t="s">
        <v>338</v>
      </c>
      <c r="D8" s="234"/>
      <c r="E8" s="234"/>
      <c r="F8" s="234"/>
      <c r="G8" s="234"/>
      <c r="H8" s="234"/>
      <c r="I8" s="234"/>
      <c r="J8" s="234"/>
      <c r="K8" s="234"/>
    </row>
    <row r="9" spans="1:44" s="235" customFormat="1" ht="42.45" customHeight="1">
      <c r="A9" s="231" t="s">
        <v>15</v>
      </c>
      <c r="B9" s="183"/>
      <c r="C9" s="268" t="s">
        <v>340</v>
      </c>
      <c r="D9" s="234"/>
      <c r="E9" s="234"/>
      <c r="F9" s="234"/>
      <c r="G9" s="234"/>
      <c r="H9" s="234"/>
      <c r="I9" s="234"/>
      <c r="J9" s="234"/>
      <c r="K9" s="234"/>
    </row>
    <row r="10" spans="1:44" s="235" customFormat="1" ht="15" customHeight="1">
      <c r="A10" s="231" t="s">
        <v>339</v>
      </c>
      <c r="B10" s="271"/>
      <c r="C10" s="268"/>
      <c r="D10" s="234"/>
      <c r="E10" s="234"/>
      <c r="F10" s="234"/>
      <c r="G10" s="234"/>
      <c r="H10" s="234"/>
      <c r="I10" s="234"/>
      <c r="J10" s="234"/>
      <c r="K10" s="234"/>
    </row>
    <row r="11" spans="1:44" ht="15.75" customHeight="1">
      <c r="A11" s="231"/>
      <c r="B11" s="183" t="s">
        <v>275</v>
      </c>
      <c r="C11" s="267"/>
      <c r="D11" s="234"/>
      <c r="E11" s="234"/>
      <c r="F11" s="234"/>
      <c r="G11" s="234"/>
      <c r="H11" s="234"/>
      <c r="I11" s="234"/>
      <c r="J11" s="234"/>
      <c r="K11" s="234"/>
    </row>
    <row r="12" spans="1:44" s="233" customFormat="1" ht="52.8">
      <c r="A12" s="236" t="s">
        <v>270</v>
      </c>
      <c r="B12" s="183" t="s">
        <v>278</v>
      </c>
      <c r="C12" s="183"/>
      <c r="D12" s="232"/>
      <c r="E12" s="232"/>
      <c r="F12" s="232"/>
      <c r="G12" s="232"/>
      <c r="H12" s="232"/>
      <c r="I12" s="232"/>
      <c r="J12" s="232"/>
      <c r="K12" s="232"/>
    </row>
    <row r="13" spans="1:44">
      <c r="A13" s="237"/>
      <c r="B13" s="238" t="s">
        <v>276</v>
      </c>
      <c r="C13" s="239"/>
      <c r="D13" s="230"/>
      <c r="E13" s="230"/>
      <c r="F13" s="230"/>
      <c r="G13" s="230"/>
      <c r="H13" s="230"/>
      <c r="I13" s="230"/>
      <c r="J13" s="230"/>
      <c r="K13" s="230"/>
    </row>
    <row r="14" spans="1:44">
      <c r="A14" s="237"/>
      <c r="B14" s="240"/>
      <c r="C14" s="241"/>
      <c r="D14" s="230"/>
      <c r="E14" s="230"/>
      <c r="F14" s="230"/>
      <c r="G14" s="230"/>
      <c r="H14" s="230"/>
      <c r="I14" s="230"/>
      <c r="J14" s="230"/>
      <c r="K14" s="230"/>
    </row>
    <row r="15" spans="1:44" s="163" customFormat="1" ht="14.55" customHeight="1">
      <c r="A15" s="400" t="s">
        <v>315</v>
      </c>
      <c r="B15" s="400"/>
      <c r="C15" s="400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</row>
    <row r="16" spans="1:44" s="163" customFormat="1" ht="13.2">
      <c r="A16" s="24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</row>
    <row r="17" spans="1:44" s="163" customFormat="1" ht="13.2">
      <c r="A17" s="24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</row>
    <row r="18" spans="1:44" s="95" customFormat="1" ht="16.5" customHeight="1">
      <c r="A18" s="414" t="s">
        <v>334</v>
      </c>
      <c r="B18" s="414"/>
      <c r="C18" s="414"/>
      <c r="D18" s="261"/>
      <c r="E18" s="261"/>
      <c r="F18" s="261"/>
      <c r="G18" s="261"/>
      <c r="H18" s="112"/>
      <c r="K18" s="104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</row>
  </sheetData>
  <mergeCells count="3">
    <mergeCell ref="A18:C18"/>
    <mergeCell ref="B2:C2"/>
    <mergeCell ref="A15:C1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2018-12-05T04:13:53Z</cp:lastPrinted>
  <dcterms:created xsi:type="dcterms:W3CDTF">2011-05-17T05:04:33Z</dcterms:created>
  <dcterms:modified xsi:type="dcterms:W3CDTF">2019-07-03T12:09:50Z</dcterms:modified>
</cp:coreProperties>
</file>